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H AVAILABLE" sheetId="1" r:id="rId4"/>
    <sheet state="visible" name="MH REQUIRED" sheetId="2" r:id="rId5"/>
    <sheet state="visible" name="DUTY ROSTER" sheetId="3" r:id="rId6"/>
    <sheet state="visible" name="DETACHMENT" sheetId="4" r:id="rId7"/>
  </sheets>
  <definedNames/>
  <calcPr/>
  <extLst>
    <ext uri="GoogleSheetsCustomDataVersion2">
      <go:sheetsCustomData xmlns:go="http://customooxmlschemas.google.com/" r:id="rId8" roundtripDataChecksum="OOrGpFOjjXoFyXqrvC3hGzkZIef9NFda1l86qA22OwM="/>
    </ext>
  </extLst>
</workbook>
</file>

<file path=xl/sharedStrings.xml><?xml version="1.0" encoding="utf-8"?>
<sst xmlns="http://schemas.openxmlformats.org/spreadsheetml/2006/main" count="581" uniqueCount="158">
  <si>
    <t>PGU KUCHING / AW139</t>
  </si>
  <si>
    <t>MAN-HOUR AVAILABLE</t>
  </si>
  <si>
    <t>LIST OF STAFF AVAILABLE</t>
  </si>
  <si>
    <t>MAN-HOUR AVAILABILITY</t>
  </si>
  <si>
    <t>NOS</t>
  </si>
  <si>
    <t>STAFF NO.</t>
  </si>
  <si>
    <t>NAME</t>
  </si>
  <si>
    <t>POSITION</t>
  </si>
  <si>
    <t>APPROVAL</t>
  </si>
  <si>
    <t xml:space="preserve">NO OF DAY/MTH </t>
  </si>
  <si>
    <t>HR/DAY</t>
  </si>
  <si>
    <t>HR/MTH</t>
  </si>
  <si>
    <t>TOTAL</t>
  </si>
  <si>
    <t xml:space="preserve">VARIABLES NO. </t>
  </si>
  <si>
    <t>AMALLUDIN BIN ABDUL RAHIM</t>
  </si>
  <si>
    <t>LAE B1.3</t>
  </si>
  <si>
    <t>AW139</t>
  </si>
  <si>
    <t>S1</t>
  </si>
  <si>
    <t>EZRAEZWAN BIN SALLEH</t>
  </si>
  <si>
    <t>CAT A</t>
  </si>
  <si>
    <t>S2</t>
  </si>
  <si>
    <t>JIMMY FERNANDEZ AK JULET</t>
  </si>
  <si>
    <t>TECHNICIAN B1</t>
  </si>
  <si>
    <t>S3</t>
  </si>
  <si>
    <t>FAZRUL ANIF BIN BAHARIM</t>
  </si>
  <si>
    <t>TECHNICIAN B2</t>
  </si>
  <si>
    <t>S4</t>
  </si>
  <si>
    <t>NURUL AUNI BINTI ABDUL HALIM</t>
  </si>
  <si>
    <t>S5</t>
  </si>
  <si>
    <t>SLIM194</t>
  </si>
  <si>
    <t>ABDUL AMRI FAREEZ SAIFUL BIN ABDUL RAJAK</t>
  </si>
  <si>
    <t>PLANNER</t>
  </si>
  <si>
    <t>S6</t>
  </si>
  <si>
    <t xml:space="preserve">MONTHLY SUMMARY </t>
  </si>
  <si>
    <t>MANPOWER TYPE</t>
  </si>
  <si>
    <t xml:space="preserve">MH REQUIRED </t>
  </si>
  <si>
    <t>MH AVAILABLE</t>
  </si>
  <si>
    <t>EXCESS/ DEFISIT</t>
  </si>
  <si>
    <t>% EXCESS/     DEFISIT</t>
  </si>
  <si>
    <t>% EXCESS/     DEFISIT W/ (PRODUCTIVITY FACTOR 80%)</t>
  </si>
  <si>
    <t>CONDITION WITHOUT PRODUCTIVITY FACTOR</t>
  </si>
  <si>
    <t>ACTION REQUIRED (NOTIFY AT &lt; 75%)</t>
  </si>
  <si>
    <t>LAE B1</t>
  </si>
  <si>
    <t>LAE B2</t>
  </si>
  <si>
    <t>SATIS</t>
  </si>
  <si>
    <t>NO ACTION REQUIRED</t>
  </si>
  <si>
    <t>TECH B1</t>
  </si>
  <si>
    <t>TECH B2</t>
  </si>
  <si>
    <t>IF MH AVAILABLE MORE THAN MH REQUIIRED = SATIS</t>
  </si>
  <si>
    <t>IF MH AVAILABLE LESS  THAN MH REQUIIRED = UNSATIS</t>
  </si>
  <si>
    <t>PGU KCH / AW139</t>
  </si>
  <si>
    <t>MAN HOURS REQUIRED</t>
  </si>
  <si>
    <t xml:space="preserve"> </t>
  </si>
  <si>
    <t>SERVICEABLE AIRCRAFT</t>
  </si>
  <si>
    <t>SMI</t>
  </si>
  <si>
    <t>UNSERVICEABLE</t>
  </si>
  <si>
    <t>COMPONENT DUE</t>
  </si>
  <si>
    <t>DETACHMENT</t>
  </si>
  <si>
    <t xml:space="preserve">DAY </t>
  </si>
  <si>
    <t>TUE</t>
  </si>
  <si>
    <t>WED</t>
  </si>
  <si>
    <t>THU</t>
  </si>
  <si>
    <t>FRI</t>
  </si>
  <si>
    <t>SAT</t>
  </si>
  <si>
    <t>SUN</t>
  </si>
  <si>
    <t>MON</t>
  </si>
  <si>
    <t>DATE</t>
  </si>
  <si>
    <t>AIRCRAFT</t>
  </si>
  <si>
    <t>9M-PMF</t>
  </si>
  <si>
    <t>DETACHMENT TO KAPIT</t>
  </si>
  <si>
    <t>DETACHMENT TO MYY</t>
  </si>
  <si>
    <t>DETCHMENT TO KK</t>
  </si>
  <si>
    <t xml:space="preserve">TOTAL MH REQUIRED </t>
  </si>
  <si>
    <t>VAR NO.</t>
  </si>
  <si>
    <t>MANHOURS REQUIRED</t>
  </si>
  <si>
    <t>B1</t>
  </si>
  <si>
    <t>B2</t>
  </si>
  <si>
    <t>B3</t>
  </si>
  <si>
    <t>B4</t>
  </si>
  <si>
    <t>B5</t>
  </si>
  <si>
    <t>B6</t>
  </si>
  <si>
    <t>9M-PMA</t>
  </si>
  <si>
    <t>PGU PANGKALAN KOTA KINABALU</t>
  </si>
  <si>
    <t>9M-PMB</t>
  </si>
  <si>
    <t>PGU PANGKALAN SEMENANJUNG</t>
  </si>
  <si>
    <t>C1</t>
  </si>
  <si>
    <t>C2</t>
  </si>
  <si>
    <t>C3</t>
  </si>
  <si>
    <t>C4</t>
  </si>
  <si>
    <t>C5</t>
  </si>
  <si>
    <t>C6</t>
  </si>
  <si>
    <t>9M-PMD</t>
  </si>
  <si>
    <t>D1</t>
  </si>
  <si>
    <t>D2</t>
  </si>
  <si>
    <t>D3</t>
  </si>
  <si>
    <t>D4</t>
  </si>
  <si>
    <t>D5</t>
  </si>
  <si>
    <t>D6</t>
  </si>
  <si>
    <t>9M-PME</t>
  </si>
  <si>
    <t>E1</t>
  </si>
  <si>
    <t>E2</t>
  </si>
  <si>
    <t>E3</t>
  </si>
  <si>
    <t>E4</t>
  </si>
  <si>
    <t>E5</t>
  </si>
  <si>
    <t>E6</t>
  </si>
  <si>
    <t>9M-JPM</t>
  </si>
  <si>
    <t>F1</t>
  </si>
  <si>
    <t>F2</t>
  </si>
  <si>
    <t>F3</t>
  </si>
  <si>
    <t>F4</t>
  </si>
  <si>
    <t>F5</t>
  </si>
  <si>
    <t>F6</t>
  </si>
  <si>
    <t>MH REQUIRED</t>
  </si>
  <si>
    <t>WORKING DAYS</t>
  </si>
  <si>
    <t>WORKING HOURS</t>
  </si>
  <si>
    <t>EXCESS / DEFICIT</t>
  </si>
  <si>
    <t>MONTHLY ROSTER</t>
  </si>
  <si>
    <t>NORMAL</t>
  </si>
  <si>
    <t>TOTAL WORKING DAYS</t>
  </si>
  <si>
    <t>PUBLIC HOLIDAY:-</t>
  </si>
  <si>
    <t>TU</t>
  </si>
  <si>
    <t>WE</t>
  </si>
  <si>
    <t>TH</t>
  </si>
  <si>
    <t>FR</t>
  </si>
  <si>
    <t>SA</t>
  </si>
  <si>
    <t>SU</t>
  </si>
  <si>
    <t>MO</t>
  </si>
  <si>
    <t>NATIONAL DAY</t>
  </si>
  <si>
    <t>N</t>
  </si>
  <si>
    <t>X</t>
  </si>
  <si>
    <t>DT</t>
  </si>
  <si>
    <t>WPH</t>
  </si>
  <si>
    <t>NORMAL (8 HOURS)</t>
  </si>
  <si>
    <t>WORK DURING PH</t>
  </si>
  <si>
    <t>T</t>
  </si>
  <si>
    <t>TRAINING / CLASS</t>
  </si>
  <si>
    <t>ML</t>
  </si>
  <si>
    <t>MEDICAL LEAVE</t>
  </si>
  <si>
    <t>EL</t>
  </si>
  <si>
    <t>EMERGENCY LEAVE</t>
  </si>
  <si>
    <t>IL</t>
  </si>
  <si>
    <t>IN-LIEU LEAVE</t>
  </si>
  <si>
    <t>CL</t>
  </si>
  <si>
    <t>COMPASSIONATE LEAVE</t>
  </si>
  <si>
    <t>MONTHLY DETACHMENT</t>
  </si>
  <si>
    <t>NO.</t>
  </si>
  <si>
    <t>BASE</t>
  </si>
  <si>
    <t>PROJECT</t>
  </si>
  <si>
    <t>STAFF ID</t>
  </si>
  <si>
    <t xml:space="preserve">NAME </t>
  </si>
  <si>
    <t>START DATE</t>
  </si>
  <si>
    <t>END DATE</t>
  </si>
  <si>
    <t>#DAYS</t>
  </si>
  <si>
    <t>DESTINATION</t>
  </si>
  <si>
    <t>PGU KCH</t>
  </si>
  <si>
    <t>DETACH TO KAPIT</t>
  </si>
  <si>
    <t>DETACH TO MIRI</t>
  </si>
  <si>
    <t>JIMMY FERNANDEZ AK JULIET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</si>
</sst>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h]:mm"/>
    <numFmt numFmtId="165" formatCode="[$-1009]d\-mmm\-yy"/>
    <numFmt numFmtId="166" formatCode="0.0"/>
  </numFmts>
  <fonts count="24">
    <font>
      <sz val="12.0"/>
      <color theme="1"/>
      <name val="Arial"/>
      <scheme val="minor"/>
    </font>
    <font>
      <sz val="14.0"/>
      <color theme="1"/>
      <name val="Arial"/>
    </font>
    <font>
      <b/>
      <u/>
      <sz val="14.0"/>
      <color theme="1"/>
      <name val="Arial"/>
    </font>
    <font>
      <b/>
      <sz val="14.0"/>
      <color theme="1"/>
      <name val="Arial"/>
    </font>
    <font>
      <b/>
      <u/>
      <sz val="14.0"/>
      <color theme="1"/>
      <name val="Arial"/>
    </font>
    <font/>
    <font>
      <sz val="14.0"/>
      <color rgb="FF000000"/>
      <name val="&quot;Google Sans Mono&quot;"/>
    </font>
    <font>
      <b/>
      <sz val="12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sz val="12.0"/>
      <color theme="1"/>
      <name val="Arial"/>
    </font>
    <font>
      <sz val="18.0"/>
      <color theme="1"/>
      <name val="Arial"/>
    </font>
    <font>
      <sz val="46.0"/>
      <color theme="1"/>
      <name val="Arial"/>
    </font>
    <font>
      <b/>
      <sz val="21.0"/>
      <color theme="1"/>
      <name val="Arial"/>
    </font>
    <font>
      <sz val="14.0"/>
      <color rgb="FF000000"/>
      <name val="Arial"/>
    </font>
    <font>
      <b/>
      <sz val="16.0"/>
      <color theme="1"/>
      <name val="Arial"/>
    </font>
    <font>
      <u/>
      <sz val="14.0"/>
      <color theme="1"/>
      <name val="Arial"/>
    </font>
    <font>
      <b/>
      <u/>
      <sz val="14.0"/>
      <color rgb="FF000000"/>
      <name val="Arial"/>
    </font>
    <font>
      <u/>
      <sz val="14.0"/>
      <color theme="1"/>
      <name val="Arial"/>
    </font>
    <font>
      <b/>
      <u/>
      <sz val="14.0"/>
      <color theme="1"/>
      <name val="Arial"/>
    </font>
    <font>
      <u/>
      <sz val="14.0"/>
      <color theme="1"/>
      <name val="Arial"/>
    </font>
    <font>
      <u/>
      <sz val="14.0"/>
      <color theme="1"/>
      <name val="Arial"/>
    </font>
    <font>
      <u/>
      <sz val="14.0"/>
      <color theme="1"/>
      <name val="Arial"/>
    </font>
    <font>
      <u/>
      <sz val="14.0"/>
      <color theme="1"/>
      <name val="Arial"/>
    </font>
  </fonts>
  <fills count="25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B2A1C7"/>
        <bgColor rgb="FFB2A1C7"/>
      </patternFill>
    </fill>
    <fill>
      <patternFill patternType="solid">
        <fgColor rgb="FFDAEEF3"/>
        <bgColor rgb="FFDAEEF3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8496B0"/>
        <bgColor rgb="FF8496B0"/>
      </patternFill>
    </fill>
    <fill>
      <patternFill patternType="solid">
        <fgColor rgb="FF00FF00"/>
        <bgColor rgb="FF00FF0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7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top"/>
    </xf>
    <xf borderId="0" fillId="0" fontId="3" numFmtId="0" xfId="0" applyFont="1"/>
    <xf borderId="0" fillId="0" fontId="4" numFmtId="0" xfId="0" applyAlignment="1" applyFont="1">
      <alignment vertical="center"/>
    </xf>
    <xf borderId="0" fillId="0" fontId="3" numFmtId="17" xfId="0" applyAlignment="1" applyFont="1" applyNumberFormat="1">
      <alignment horizontal="left" readingOrder="0" vertical="top"/>
    </xf>
    <xf borderId="0" fillId="0" fontId="3" numFmtId="0" xfId="0" applyAlignment="1" applyFont="1">
      <alignment vertical="center"/>
    </xf>
    <xf borderId="1" fillId="2" fontId="3" numFmtId="0" xfId="0" applyAlignment="1" applyBorder="1" applyFill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1" fillId="2" fontId="3" numFmtId="0" xfId="0" applyAlignment="1" applyBorder="1" applyFont="1">
      <alignment horizontal="center"/>
    </xf>
    <xf borderId="4" fillId="3" fontId="3" numFmtId="0" xfId="0" applyAlignment="1" applyBorder="1" applyFill="1" applyFont="1">
      <alignment horizontal="center" shrinkToFit="0" vertical="center" wrapText="1"/>
    </xf>
    <xf borderId="5" fillId="3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center" shrinkToFit="0" vertical="center" wrapText="1"/>
    </xf>
    <xf borderId="4" fillId="4" fontId="1" numFmtId="0" xfId="0" applyAlignment="1" applyBorder="1" applyFill="1" applyFont="1">
      <alignment horizontal="center" vertical="center"/>
    </xf>
    <xf borderId="4" fillId="5" fontId="1" numFmtId="0" xfId="0" applyAlignment="1" applyBorder="1" applyFill="1" applyFont="1">
      <alignment vertical="center"/>
    </xf>
    <xf borderId="6" fillId="4" fontId="1" numFmtId="0" xfId="0" applyAlignment="1" applyBorder="1" applyFont="1">
      <alignment horizontal="center" shrinkToFit="0" vertical="center" wrapText="1"/>
    </xf>
    <xf borderId="4" fillId="4" fontId="1" numFmtId="0" xfId="0" applyAlignment="1" applyBorder="1" applyFont="1">
      <alignment horizontal="center" shrinkToFit="0" vertical="center" wrapText="1"/>
    </xf>
    <xf borderId="4" fillId="6" fontId="1" numFmtId="0" xfId="0" applyBorder="1" applyFill="1" applyFont="1"/>
    <xf borderId="6" fillId="4" fontId="1" numFmtId="0" xfId="0" applyAlignment="1" applyBorder="1" applyFont="1">
      <alignment horizontal="center" readingOrder="0" shrinkToFit="0" vertical="center" wrapText="1"/>
    </xf>
    <xf borderId="0" fillId="7" fontId="6" numFmtId="0" xfId="0" applyAlignment="1" applyFill="1" applyFont="1">
      <alignment horizontal="center"/>
    </xf>
    <xf borderId="4" fillId="4" fontId="1" numFmtId="0" xfId="0" applyAlignment="1" applyBorder="1" applyFont="1">
      <alignment horizontal="center" readingOrder="0" shrinkToFit="0" vertical="center" wrapText="1"/>
    </xf>
    <xf borderId="4" fillId="4" fontId="1" numFmtId="0" xfId="0" applyAlignment="1" applyBorder="1" applyFont="1">
      <alignment horizontal="center" readingOrder="0" vertical="center"/>
    </xf>
    <xf borderId="4" fillId="8" fontId="1" numFmtId="0" xfId="0" applyAlignment="1" applyBorder="1" applyFill="1" applyFont="1">
      <alignment readingOrder="0"/>
    </xf>
    <xf borderId="4" fillId="9" fontId="1" numFmtId="0" xfId="0" applyAlignment="1" applyBorder="1" applyFill="1" applyFont="1">
      <alignment readingOrder="0"/>
    </xf>
    <xf borderId="0" fillId="7" fontId="6" numFmtId="0" xfId="0" applyAlignment="1" applyFont="1">
      <alignment horizontal="center"/>
    </xf>
    <xf borderId="4" fillId="9" fontId="1" numFmtId="0" xfId="0" applyBorder="1" applyFont="1"/>
    <xf borderId="4" fillId="4" fontId="1" numFmtId="0" xfId="0" applyAlignment="1" applyBorder="1" applyFont="1">
      <alignment horizontal="center"/>
    </xf>
    <xf borderId="4" fillId="10" fontId="1" numFmtId="0" xfId="0" applyBorder="1" applyFill="1" applyFont="1"/>
    <xf borderId="4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readingOrder="0" vertical="center"/>
    </xf>
    <xf borderId="1" fillId="11" fontId="3" numFmtId="0" xfId="0" applyAlignment="1" applyBorder="1" applyFill="1" applyFont="1">
      <alignment horizontal="center" vertical="center"/>
    </xf>
    <xf borderId="4" fillId="11" fontId="3" numFmtId="0" xfId="0" applyAlignment="1" applyBorder="1" applyFont="1">
      <alignment horizontal="center" vertical="center"/>
    </xf>
    <xf borderId="4" fillId="11" fontId="3" numFmtId="0" xfId="0" applyAlignment="1" applyBorder="1" applyFont="1">
      <alignment horizontal="center" shrinkToFit="0" vertical="center" wrapText="1"/>
    </xf>
    <xf borderId="7" fillId="11" fontId="3" numFmtId="0" xfId="0" applyAlignment="1" applyBorder="1" applyFont="1">
      <alignment horizontal="center" shrinkToFit="0" vertical="center" wrapText="1"/>
    </xf>
    <xf borderId="1" fillId="11" fontId="3" numFmtId="0" xfId="0" applyAlignment="1" applyBorder="1" applyFont="1">
      <alignment horizontal="center" shrinkToFit="0" vertical="center" wrapText="1"/>
    </xf>
    <xf borderId="4" fillId="5" fontId="3" numFmtId="0" xfId="0" applyAlignment="1" applyBorder="1" applyFont="1">
      <alignment horizontal="center" vertical="center"/>
    </xf>
    <xf borderId="4" fillId="0" fontId="1" numFmtId="2" xfId="0" applyAlignment="1" applyBorder="1" applyFont="1" applyNumberFormat="1">
      <alignment horizontal="center" vertical="center"/>
    </xf>
    <xf borderId="4" fillId="0" fontId="1" numFmtId="1" xfId="0" applyAlignment="1" applyBorder="1" applyFont="1" applyNumberFormat="1">
      <alignment horizontal="center" vertical="center"/>
    </xf>
    <xf borderId="4" fillId="0" fontId="1" numFmtId="10" xfId="0" applyAlignment="1" applyBorder="1" applyFont="1" applyNumberFormat="1">
      <alignment horizontal="center" vertical="center"/>
    </xf>
    <xf borderId="4" fillId="12" fontId="1" numFmtId="0" xfId="0" applyAlignment="1" applyBorder="1" applyFill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4" fillId="13" fontId="3" numFmtId="0" xfId="0" applyAlignment="1" applyBorder="1" applyFill="1" applyFont="1">
      <alignment horizontal="center" vertical="center"/>
    </xf>
    <xf borderId="4" fillId="6" fontId="3" numFmtId="0" xfId="0" applyAlignment="1" applyBorder="1" applyFont="1">
      <alignment horizontal="center" vertical="center"/>
    </xf>
    <xf borderId="8" fillId="0" fontId="1" numFmtId="2" xfId="0" applyAlignment="1" applyBorder="1" applyFont="1" applyNumberFormat="1">
      <alignment horizontal="center" vertical="center"/>
    </xf>
    <xf borderId="8" fillId="0" fontId="1" numFmtId="1" xfId="0" applyAlignment="1" applyBorder="1" applyFont="1" applyNumberFormat="1">
      <alignment horizontal="center" vertical="center"/>
    </xf>
    <xf borderId="8" fillId="0" fontId="1" numFmtId="10" xfId="0" applyAlignment="1" applyBorder="1" applyFont="1" applyNumberFormat="1">
      <alignment horizontal="center" vertical="center"/>
    </xf>
    <xf borderId="8" fillId="12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shrinkToFit="0" vertical="center" wrapText="1"/>
    </xf>
    <xf borderId="10" fillId="0" fontId="5" numFmtId="0" xfId="0" applyBorder="1" applyFont="1"/>
    <xf borderId="4" fillId="8" fontId="3" numFmtId="0" xfId="0" applyAlignment="1" applyBorder="1" applyFont="1">
      <alignment horizontal="center" vertical="center"/>
    </xf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4" fillId="14" fontId="3" numFmtId="0" xfId="0" applyAlignment="1" applyBorder="1" applyFill="1" applyFont="1">
      <alignment horizontal="center" vertical="center"/>
    </xf>
    <xf borderId="4" fillId="1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7" numFmtId="0" xfId="0" applyFont="1"/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left" vertic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vertical="center"/>
    </xf>
    <xf borderId="0" fillId="0" fontId="9" numFmtId="17" xfId="0" applyAlignment="1" applyFont="1" applyNumberForma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3" numFmtId="17" xfId="0" applyAlignment="1" applyFont="1" applyNumberFormat="1">
      <alignment horizontal="left" readingOrder="0" vertical="center"/>
    </xf>
    <xf borderId="0" fillId="0" fontId="3" numFmtId="165" xfId="0" applyAlignment="1" applyFont="1" applyNumberFormat="1">
      <alignment horizontal="center" vertical="center"/>
    </xf>
    <xf borderId="14" fillId="12" fontId="3" numFmtId="0" xfId="0" applyAlignment="1" applyBorder="1" applyFont="1">
      <alignment horizontal="center" vertical="center"/>
    </xf>
    <xf borderId="14" fillId="15" fontId="3" numFmtId="165" xfId="0" applyAlignment="1" applyBorder="1" applyFill="1" applyFont="1" applyNumberFormat="1">
      <alignment horizontal="center" vertical="center"/>
    </xf>
    <xf borderId="14" fillId="16" fontId="3" numFmtId="0" xfId="0" applyAlignment="1" applyBorder="1" applyFill="1" applyFont="1">
      <alignment horizontal="center" vertical="center"/>
    </xf>
    <xf borderId="14" fillId="17" fontId="3" numFmtId="165" xfId="0" applyAlignment="1" applyBorder="1" applyFill="1" applyFont="1" applyNumberFormat="1">
      <alignment horizontal="center" vertical="center"/>
    </xf>
    <xf borderId="14" fillId="18" fontId="3" numFmtId="165" xfId="0" applyAlignment="1" applyBorder="1" applyFill="1" applyFont="1" applyNumberFormat="1">
      <alignment horizontal="center" vertical="center"/>
    </xf>
    <xf borderId="6" fillId="19" fontId="7" numFmtId="0" xfId="0" applyBorder="1" applyFill="1" applyFont="1"/>
    <xf borderId="15" fillId="19" fontId="10" numFmtId="0" xfId="0" applyBorder="1" applyFont="1"/>
    <xf borderId="1" fillId="19" fontId="7" numFmtId="0" xfId="0" applyAlignment="1" applyBorder="1" applyFont="1">
      <alignment horizontal="center" shrinkToFit="0" vertical="center" wrapText="1"/>
    </xf>
    <xf borderId="9" fillId="19" fontId="7" numFmtId="0" xfId="0" applyAlignment="1" applyBorder="1" applyFont="1">
      <alignment horizontal="center" vertical="center"/>
    </xf>
    <xf borderId="1" fillId="0" fontId="10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readingOrder="0"/>
    </xf>
    <xf borderId="12" fillId="0" fontId="10" numFmtId="0" xfId="0" applyAlignment="1" applyBorder="1" applyFont="1">
      <alignment horizontal="center" readingOrder="0"/>
    </xf>
    <xf borderId="1" fillId="0" fontId="10" numFmtId="0" xfId="0" applyAlignment="1" applyBorder="1" applyFont="1">
      <alignment horizontal="center" readingOrder="0"/>
    </xf>
    <xf borderId="16" fillId="0" fontId="5" numFmtId="0" xfId="0" applyBorder="1" applyFont="1"/>
    <xf borderId="17" fillId="0" fontId="5" numFmtId="0" xfId="0" applyBorder="1" applyFont="1"/>
    <xf borderId="1" fillId="0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/>
    </xf>
    <xf borderId="4" fillId="0" fontId="7" numFmtId="0" xfId="0" applyAlignment="1" applyBorder="1" applyFont="1">
      <alignment horizontal="center"/>
    </xf>
    <xf borderId="0" fillId="0" fontId="10" numFmtId="0" xfId="0" applyFont="1"/>
    <xf borderId="4" fillId="0" fontId="7" numFmtId="0" xfId="0" applyAlignment="1" applyBorder="1" applyFont="1">
      <alignment horizontal="center" vertical="center"/>
    </xf>
    <xf borderId="4" fillId="20" fontId="7" numFmtId="0" xfId="0" applyAlignment="1" applyBorder="1" applyFill="1" applyFont="1">
      <alignment horizontal="center" vertical="center"/>
    </xf>
    <xf borderId="18" fillId="12" fontId="7" numFmtId="49" xfId="0" applyAlignment="1" applyBorder="1" applyFont="1" applyNumberFormat="1">
      <alignment vertical="center"/>
    </xf>
    <xf borderId="18" fillId="18" fontId="11" numFmtId="49" xfId="0" applyAlignment="1" applyBorder="1" applyFont="1" applyNumberFormat="1">
      <alignment horizontal="left" readingOrder="0" vertical="center"/>
    </xf>
    <xf borderId="18" fillId="18" fontId="7" numFmtId="49" xfId="0" applyAlignment="1" applyBorder="1" applyFont="1" applyNumberFormat="1">
      <alignment vertical="center"/>
    </xf>
    <xf borderId="18" fillId="18" fontId="12" numFmtId="49" xfId="0" applyAlignment="1" applyBorder="1" applyFont="1" applyNumberFormat="1">
      <alignment readingOrder="0" vertical="center"/>
    </xf>
    <xf borderId="18" fillId="18" fontId="7" numFmtId="49" xfId="0" applyAlignment="1" applyBorder="1" applyFont="1" applyNumberFormat="1">
      <alignment readingOrder="0" vertical="center"/>
    </xf>
    <xf borderId="18" fillId="18" fontId="13" numFmtId="49" xfId="0" applyAlignment="1" applyBorder="1" applyFont="1" applyNumberFormat="1">
      <alignment horizontal="center" readingOrder="0" vertical="center"/>
    </xf>
    <xf borderId="7" fillId="4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 shrinkToFit="0" vertical="center" wrapText="1"/>
    </xf>
    <xf borderId="4" fillId="5" fontId="7" numFmtId="0" xfId="0" applyAlignment="1" applyBorder="1" applyFont="1">
      <alignment horizontal="center" vertical="center"/>
    </xf>
    <xf borderId="11" fillId="0" fontId="7" numFmtId="1" xfId="0" applyAlignment="1" applyBorder="1" applyFont="1" applyNumberFormat="1">
      <alignment horizontal="center" readingOrder="0" vertical="center"/>
    </xf>
    <xf borderId="4" fillId="0" fontId="7" numFmtId="2" xfId="0" applyAlignment="1" applyBorder="1" applyFont="1" applyNumberFormat="1">
      <alignment horizontal="center" vertical="center"/>
    </xf>
    <xf borderId="19" fillId="0" fontId="5" numFmtId="0" xfId="0" applyBorder="1" applyFont="1"/>
    <xf borderId="4" fillId="13" fontId="7" numFmtId="0" xfId="0" applyAlignment="1" applyBorder="1" applyFont="1">
      <alignment horizontal="center" vertical="center"/>
    </xf>
    <xf borderId="11" fillId="0" fontId="7" numFmtId="1" xfId="0" applyAlignment="1" applyBorder="1" applyFont="1" applyNumberFormat="1">
      <alignment horizontal="center" vertical="center"/>
    </xf>
    <xf borderId="4" fillId="6" fontId="7" numFmtId="0" xfId="0" applyAlignment="1" applyBorder="1" applyFont="1">
      <alignment horizontal="center" vertical="center"/>
    </xf>
    <xf borderId="8" fillId="0" fontId="3" numFmtId="1" xfId="0" applyAlignment="1" applyBorder="1" applyFont="1" applyNumberFormat="1">
      <alignment horizontal="center" readingOrder="0" vertical="center"/>
    </xf>
    <xf borderId="8" fillId="0" fontId="3" numFmtId="2" xfId="0" applyAlignment="1" applyBorder="1" applyFont="1" applyNumberFormat="1">
      <alignment horizontal="center" vertical="center"/>
    </xf>
    <xf borderId="4" fillId="8" fontId="7" numFmtId="0" xfId="0" applyAlignment="1" applyBorder="1" applyFont="1">
      <alignment horizontal="center" vertical="center"/>
    </xf>
    <xf borderId="4" fillId="14" fontId="7" numFmtId="0" xfId="0" applyAlignment="1" applyBorder="1" applyFont="1">
      <alignment horizontal="center" vertical="center"/>
    </xf>
    <xf borderId="4" fillId="10" fontId="7" numFmtId="0" xfId="0" applyAlignment="1" applyBorder="1" applyFont="1">
      <alignment horizontal="center" vertical="center"/>
    </xf>
    <xf borderId="0" fillId="0" fontId="10" numFmtId="2" xfId="0" applyFont="1" applyNumberFormat="1"/>
    <xf borderId="1" fillId="21" fontId="7" numFmtId="49" xfId="0" applyAlignment="1" applyBorder="1" applyFill="1" applyFont="1" applyNumberFormat="1">
      <alignment horizontal="center" vertical="center"/>
    </xf>
    <xf borderId="4" fillId="4" fontId="7" numFmtId="0" xfId="0" applyAlignment="1" applyBorder="1" applyFont="1">
      <alignment horizontal="center" vertical="center"/>
    </xf>
    <xf borderId="11" fillId="0" fontId="7" numFmtId="2" xfId="0" applyAlignment="1" applyBorder="1" applyFont="1" applyNumberFormat="1">
      <alignment horizontal="center" vertical="center"/>
    </xf>
    <xf borderId="11" fillId="0" fontId="7" numFmtId="0" xfId="0" applyAlignment="1" applyBorder="1" applyFont="1">
      <alignment horizontal="center" vertical="center"/>
    </xf>
    <xf borderId="8" fillId="0" fontId="3" numFmtId="1" xfId="0" applyAlignment="1" applyBorder="1" applyFont="1" applyNumberFormat="1">
      <alignment horizontal="center" vertical="center"/>
    </xf>
    <xf borderId="4" fillId="4" fontId="7" numFmtId="0" xfId="0" applyAlignment="1" applyBorder="1" applyFont="1">
      <alignment vertical="center"/>
    </xf>
    <xf borderId="0" fillId="0" fontId="10" numFmtId="1" xfId="0" applyFont="1" applyNumberFormat="1"/>
    <xf borderId="4" fillId="0" fontId="14" numFmtId="0" xfId="0" applyAlignment="1" applyBorder="1" applyFont="1">
      <alignment horizontal="left" vertical="center"/>
    </xf>
    <xf borderId="4" fillId="0" fontId="1" numFmtId="0" xfId="0" applyBorder="1" applyFont="1"/>
    <xf borderId="4" fillId="0" fontId="15" numFmtId="1" xfId="0" applyAlignment="1" applyBorder="1" applyFont="1" applyNumberFormat="1">
      <alignment horizontal="center" vertical="center"/>
    </xf>
    <xf borderId="4" fillId="0" fontId="15" numFmtId="0" xfId="0" applyAlignment="1" applyBorder="1" applyFont="1">
      <alignment horizontal="center" vertical="center"/>
    </xf>
    <xf borderId="4" fillId="0" fontId="15" numFmtId="9" xfId="0" applyAlignment="1" applyBorder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0" fillId="0" fontId="10" numFmtId="2" xfId="0" applyAlignment="1" applyFont="1" applyNumberFormat="1">
      <alignment horizontal="center" vertical="center"/>
    </xf>
    <xf borderId="0" fillId="0" fontId="7" numFmtId="1" xfId="0" applyAlignment="1" applyFont="1" applyNumberFormat="1">
      <alignment horizontal="center" vertical="center"/>
    </xf>
    <xf borderId="0" fillId="0" fontId="16" numFmtId="0" xfId="0" applyFont="1"/>
    <xf borderId="0" fillId="0" fontId="17" numFmtId="0" xfId="0" applyFont="1"/>
    <xf borderId="0" fillId="0" fontId="18" numFmtId="0" xfId="0" applyAlignment="1" applyFont="1">
      <alignment horizontal="center"/>
    </xf>
    <xf borderId="8" fillId="22" fontId="3" numFmtId="0" xfId="0" applyAlignment="1" applyBorder="1" applyFill="1" applyFont="1">
      <alignment horizontal="center" shrinkToFit="0" vertical="center" wrapText="1"/>
    </xf>
    <xf borderId="4" fillId="22" fontId="3" numFmtId="0" xfId="0" applyAlignment="1" applyBorder="1" applyFont="1">
      <alignment horizontal="center"/>
    </xf>
    <xf borderId="8" fillId="22" fontId="1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horizontal="left"/>
    </xf>
    <xf borderId="0" fillId="0" fontId="20" numFmtId="46" xfId="0" applyFont="1" applyNumberFormat="1"/>
    <xf borderId="4" fillId="22" fontId="3" numFmtId="0" xfId="0" applyAlignment="1" applyBorder="1" applyFont="1">
      <alignment horizontal="center" readingOrder="0"/>
    </xf>
    <xf borderId="4" fillId="22" fontId="3" numFmtId="0" xfId="0" applyAlignment="1" applyBorder="1" applyFont="1">
      <alignment horizontal="center" readingOrder="0" vertical="center"/>
    </xf>
    <xf borderId="8" fillId="0" fontId="1" numFmtId="16" xfId="0" applyAlignment="1" applyBorder="1" applyFont="1" applyNumberFormat="1">
      <alignment horizontal="left" readingOrder="0"/>
    </xf>
    <xf borderId="0" fillId="0" fontId="1" numFmtId="0" xfId="0" applyAlignment="1" applyFont="1">
      <alignment horizontal="left" readingOrder="0"/>
    </xf>
    <xf borderId="0" fillId="0" fontId="21" numFmtId="0" xfId="0" applyAlignment="1" applyFont="1">
      <alignment horizontal="left" vertical="top"/>
    </xf>
    <xf borderId="4" fillId="5" fontId="1" numFmtId="0" xfId="0" applyAlignment="1" applyBorder="1" applyFont="1">
      <alignment readingOrder="0" vertical="center"/>
    </xf>
    <xf borderId="4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/>
    </xf>
    <xf borderId="4" fillId="23" fontId="1" numFmtId="0" xfId="0" applyAlignment="1" applyBorder="1" applyFill="1" applyFont="1">
      <alignment horizontal="center" readingOrder="0"/>
    </xf>
    <xf borderId="4" fillId="18" fontId="1" numFmtId="0" xfId="0" applyAlignment="1" applyBorder="1" applyFont="1">
      <alignment horizontal="center" readingOrder="0"/>
    </xf>
    <xf borderId="4" fillId="24" fontId="1" numFmtId="0" xfId="0" applyAlignment="1" applyBorder="1" applyFill="1" applyFont="1">
      <alignment horizontal="center" readingOrder="0"/>
    </xf>
    <xf borderId="4" fillId="0" fontId="1" numFmtId="16" xfId="0" applyAlignment="1" applyBorder="1" applyFont="1" applyNumberFormat="1">
      <alignment horizontal="left"/>
    </xf>
    <xf borderId="4" fillId="23" fontId="1" numFmtId="0" xfId="0" applyAlignment="1" applyBorder="1" applyFont="1">
      <alignment horizontal="center"/>
    </xf>
    <xf borderId="4" fillId="13" fontId="1" numFmtId="0" xfId="0" applyAlignment="1" applyBorder="1" applyFont="1">
      <alignment vertical="center"/>
    </xf>
    <xf borderId="4" fillId="6" fontId="1" numFmtId="0" xfId="0" applyAlignment="1" applyBorder="1" applyFont="1">
      <alignment readingOrder="0"/>
    </xf>
    <xf borderId="0" fillId="4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4" fillId="18" fontId="3" numFmtId="0" xfId="0" applyAlignment="1" applyBorder="1" applyFont="1">
      <alignment horizontal="center"/>
    </xf>
    <xf borderId="4" fillId="24" fontId="3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borderId="4" fillId="10" fontId="1" numFmtId="0" xfId="0" applyAlignment="1" applyBorder="1" applyFont="1">
      <alignment readingOrder="0"/>
    </xf>
    <xf borderId="4" fillId="15" fontId="3" numFmtId="0" xfId="0" applyAlignment="1" applyBorder="1" applyFont="1">
      <alignment horizontal="center"/>
    </xf>
    <xf borderId="4" fillId="0" fontId="14" numFmtId="0" xfId="0" applyAlignment="1" applyBorder="1" applyFont="1">
      <alignment horizontal="center" vertical="center"/>
    </xf>
    <xf borderId="0" fillId="0" fontId="1" numFmtId="46" xfId="0" applyAlignment="1" applyFont="1" applyNumberFormat="1">
      <alignment shrinkToFit="0" vertical="center" wrapText="1"/>
    </xf>
    <xf borderId="0" fillId="0" fontId="22" numFmtId="0" xfId="0" applyAlignment="1" applyFont="1">
      <alignment horizontal="left"/>
    </xf>
    <xf borderId="0" fillId="0" fontId="23" numFmtId="0" xfId="0" applyAlignment="1" applyFont="1">
      <alignment horizontal="right"/>
    </xf>
    <xf borderId="4" fillId="18" fontId="3" numFmtId="0" xfId="0" applyAlignment="1" applyBorder="1" applyFont="1">
      <alignment horizontal="center" shrinkToFit="0" vertical="center" wrapText="1"/>
    </xf>
    <xf borderId="4" fillId="18" fontId="3" numFmtId="15" xfId="0" applyAlignment="1" applyBorder="1" applyFont="1" applyNumberFormat="1">
      <alignment horizontal="center" shrinkToFit="0" vertical="center" wrapText="1"/>
    </xf>
    <xf borderId="4" fillId="18" fontId="3" numFmtId="166" xfId="0" applyAlignment="1" applyBorder="1" applyFont="1" applyNumberFormat="1">
      <alignment horizontal="center" shrinkToFit="0" vertical="center" wrapText="1"/>
    </xf>
    <xf borderId="11" fillId="0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readingOrder="0" vertical="center"/>
    </xf>
    <xf borderId="11" fillId="0" fontId="1" numFmtId="0" xfId="0" applyAlignment="1" applyBorder="1" applyFont="1">
      <alignment horizontal="left" readingOrder="0" vertical="center"/>
    </xf>
    <xf borderId="11" fillId="0" fontId="1" numFmtId="15" xfId="0" applyAlignment="1" applyBorder="1" applyFont="1" applyNumberFormat="1">
      <alignment horizontal="center" readingOrder="0" vertical="center"/>
    </xf>
    <xf borderId="11" fillId="0" fontId="1" numFmtId="166" xfId="0" applyAlignment="1" applyBorder="1" applyFont="1" applyNumberFormat="1">
      <alignment horizontal="center" readingOrder="0" vertical="center"/>
    </xf>
    <xf borderId="4" fillId="0" fontId="1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horizontal="left" readingOrder="0" vertical="center"/>
    </xf>
    <xf borderId="4" fillId="0" fontId="1" numFmtId="15" xfId="0" applyAlignment="1" applyBorder="1" applyFont="1" applyNumberFormat="1">
      <alignment horizontal="center" readingOrder="0" vertical="center"/>
    </xf>
    <xf borderId="4" fillId="0" fontId="1" numFmtId="166" xfId="0" applyAlignment="1" applyBorder="1" applyFont="1" applyNumberFormat="1">
      <alignment horizontal="center" readingOrder="0" vertical="center"/>
    </xf>
    <xf borderId="4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left" vertical="center"/>
    </xf>
    <xf borderId="4" fillId="0" fontId="1" numFmtId="15" xfId="0" applyAlignment="1" applyBorder="1" applyFont="1" applyNumberFormat="1">
      <alignment horizontal="center" vertical="center"/>
    </xf>
    <xf borderId="4" fillId="0" fontId="1" numFmtId="166" xfId="0" applyAlignment="1" applyBorder="1" applyFont="1" applyNumberFormat="1">
      <alignment horizontal="center" vertical="center"/>
    </xf>
    <xf borderId="0" fillId="0" fontId="1" numFmtId="15" xfId="0" applyAlignment="1" applyFont="1" applyNumberFormat="1">
      <alignment horizontal="center" vertical="center"/>
    </xf>
    <xf borderId="0" fillId="0" fontId="1" numFmtId="166" xfId="0" applyAlignment="1" applyFont="1" applyNumberFormat="1">
      <alignment horizontal="center" vertical="center"/>
    </xf>
  </cellXfs>
  <cellStyles count="1">
    <cellStyle xfId="0" name="Normal" builtinId="0"/>
  </cellStyles>
  <dxfs count="5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DETACHMENT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457200</xdr:colOff>
      <xdr:row>1</xdr:row>
      <xdr:rowOff>95250</xdr:rowOff>
    </xdr:from>
    <xdr:ext cx="3209925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30</xdr:col>
      <xdr:colOff>142875</xdr:colOff>
      <xdr:row>1</xdr:row>
      <xdr:rowOff>123825</xdr:rowOff>
    </xdr:from>
    <xdr:ext cx="5343525" cy="1171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28</xdr:col>
      <xdr:colOff>95250</xdr:colOff>
      <xdr:row>0</xdr:row>
      <xdr:rowOff>123825</xdr:rowOff>
    </xdr:from>
    <xdr:ext cx="2914650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657225</xdr:colOff>
      <xdr:row>1</xdr:row>
      <xdr:rowOff>66675</xdr:rowOff>
    </xdr:from>
    <xdr:ext cx="3990975" cy="762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6:J12" displayName="Table_1" id="1">
  <tableColumns count="9">
    <tableColumn name="NO." id="1"/>
    <tableColumn name="BASE" id="2"/>
    <tableColumn name="PROJECT" id="3"/>
    <tableColumn name="STAFF ID" id="4"/>
    <tableColumn name="NAME " id="5"/>
    <tableColumn name="START DATE" id="6"/>
    <tableColumn name="END DATE" id="7"/>
    <tableColumn name="#DAYS" id="8"/>
    <tableColumn name="DESTINATION" id="9"/>
  </tableColumns>
  <tableStyleInfo name="DETACHMENT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3.0"/>
    <col customWidth="1" min="2" max="2" width="8.9"/>
    <col customWidth="1" min="3" max="3" width="14.3"/>
    <col customWidth="1" min="4" max="4" width="51.0"/>
    <col customWidth="1" min="5" max="5" width="17.9"/>
    <col customWidth="1" min="6" max="6" width="15.1"/>
    <col customWidth="1" min="7" max="7" width="10.6"/>
    <col customWidth="1" min="8" max="8" width="16.7"/>
    <col customWidth="1" min="9" max="9" width="19.2"/>
    <col customWidth="1" min="10" max="10" width="9.9"/>
    <col customWidth="1" min="11" max="11" width="17.0"/>
    <col customWidth="1" min="12" max="26" width="8.6"/>
  </cols>
  <sheetData>
    <row r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7.25" customHeight="1">
      <c r="A2" s="1"/>
      <c r="B2" s="2" t="s">
        <v>0</v>
      </c>
      <c r="C2" s="3"/>
      <c r="D2" s="1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7.2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7.25" customHeight="1">
      <c r="A4" s="1"/>
      <c r="B4" s="5">
        <v>45139.0</v>
      </c>
      <c r="C4" s="6"/>
      <c r="D4" s="1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7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7.25" customHeight="1">
      <c r="A6" s="1"/>
      <c r="B6" s="7" t="s">
        <v>2</v>
      </c>
      <c r="C6" s="8"/>
      <c r="D6" s="8"/>
      <c r="E6" s="8"/>
      <c r="F6" s="9"/>
      <c r="G6" s="10" t="s">
        <v>3</v>
      </c>
      <c r="H6" s="8"/>
      <c r="I6" s="8"/>
      <c r="J6" s="8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8.25" customHeight="1">
      <c r="A7" s="1"/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2" t="s">
        <v>11</v>
      </c>
      <c r="J7" s="13" t="s">
        <v>12</v>
      </c>
      <c r="K7" s="14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1"/>
      <c r="B8" s="15">
        <v>1.0</v>
      </c>
      <c r="C8" s="15">
        <v>8355.0</v>
      </c>
      <c r="D8" s="16" t="s">
        <v>14</v>
      </c>
      <c r="E8" s="15" t="s">
        <v>15</v>
      </c>
      <c r="F8" s="15" t="s">
        <v>16</v>
      </c>
      <c r="G8" s="15">
        <f>'DUTY ROSTER'!AH8</f>
        <v>25</v>
      </c>
      <c r="H8" s="17">
        <v>8.0</v>
      </c>
      <c r="I8" s="18">
        <f t="shared" ref="I8:I13" si="1">G8*H8</f>
        <v>200</v>
      </c>
      <c r="J8" s="18">
        <f t="shared" ref="J8:J13" si="2">SUM(I8)</f>
        <v>200</v>
      </c>
      <c r="K8" s="15" t="s">
        <v>17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7.25" customHeight="1">
      <c r="A9" s="1"/>
      <c r="B9" s="15">
        <v>2.0</v>
      </c>
      <c r="C9" s="15">
        <v>8153.0</v>
      </c>
      <c r="D9" s="19" t="s">
        <v>18</v>
      </c>
      <c r="E9" s="15" t="s">
        <v>19</v>
      </c>
      <c r="F9" s="15" t="s">
        <v>16</v>
      </c>
      <c r="G9" s="15">
        <f>'DUTY ROSTER'!AH12</f>
        <v>29</v>
      </c>
      <c r="H9" s="20">
        <v>8.0</v>
      </c>
      <c r="I9" s="21">
        <f t="shared" si="1"/>
        <v>232</v>
      </c>
      <c r="J9" s="22">
        <f t="shared" si="2"/>
        <v>232</v>
      </c>
      <c r="K9" s="23" t="s">
        <v>20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7.25" customHeight="1">
      <c r="A10" s="1"/>
      <c r="B10" s="15">
        <v>3.0</v>
      </c>
      <c r="C10" s="15">
        <v>8108.0</v>
      </c>
      <c r="D10" s="24" t="s">
        <v>21</v>
      </c>
      <c r="E10" s="15" t="s">
        <v>22</v>
      </c>
      <c r="F10" s="15"/>
      <c r="G10" s="15">
        <f>'DUTY ROSTER'!AH13</f>
        <v>25</v>
      </c>
      <c r="H10" s="17">
        <v>8.0</v>
      </c>
      <c r="I10" s="18">
        <f t="shared" si="1"/>
        <v>200</v>
      </c>
      <c r="J10" s="18">
        <f t="shared" si="2"/>
        <v>200</v>
      </c>
      <c r="K10" s="15" t="s">
        <v>23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7.25" customHeight="1">
      <c r="A11" s="1"/>
      <c r="B11" s="23">
        <v>4.0</v>
      </c>
      <c r="C11" s="23">
        <v>8112.0</v>
      </c>
      <c r="D11" s="25" t="s">
        <v>24</v>
      </c>
      <c r="E11" s="23" t="s">
        <v>25</v>
      </c>
      <c r="F11" s="15"/>
      <c r="G11" s="26">
        <f>'DUTY ROSTER'!AH14</f>
        <v>16</v>
      </c>
      <c r="H11" s="20">
        <v>8.0</v>
      </c>
      <c r="I11" s="22">
        <f t="shared" si="1"/>
        <v>128</v>
      </c>
      <c r="J11" s="18">
        <f t="shared" si="2"/>
        <v>128</v>
      </c>
      <c r="K11" s="23" t="s">
        <v>26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7.25" customHeight="1">
      <c r="A12" s="1"/>
      <c r="B12" s="23">
        <v>5.0</v>
      </c>
      <c r="C12" s="15">
        <v>8349.0</v>
      </c>
      <c r="D12" s="27" t="s">
        <v>27</v>
      </c>
      <c r="E12" s="15" t="s">
        <v>25</v>
      </c>
      <c r="F12" s="15"/>
      <c r="G12" s="15">
        <f>'DUTY ROSTER'!AH14</f>
        <v>16</v>
      </c>
      <c r="H12" s="17">
        <v>8.0</v>
      </c>
      <c r="I12" s="18">
        <f t="shared" si="1"/>
        <v>128</v>
      </c>
      <c r="J12" s="18">
        <f t="shared" si="2"/>
        <v>128</v>
      </c>
      <c r="K12" s="23" t="s">
        <v>28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.25" customHeight="1">
      <c r="A13" s="1"/>
      <c r="B13" s="23">
        <v>6.0</v>
      </c>
      <c r="C13" s="28" t="s">
        <v>29</v>
      </c>
      <c r="D13" s="29" t="s">
        <v>30</v>
      </c>
      <c r="E13" s="15" t="s">
        <v>31</v>
      </c>
      <c r="F13" s="15"/>
      <c r="G13" s="15">
        <f>'DUTY ROSTER'!AH16</f>
        <v>22</v>
      </c>
      <c r="H13" s="17">
        <v>8.0</v>
      </c>
      <c r="I13" s="18">
        <f t="shared" si="1"/>
        <v>176</v>
      </c>
      <c r="J13" s="30">
        <f t="shared" si="2"/>
        <v>176</v>
      </c>
      <c r="K13" s="31" t="s">
        <v>32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1"/>
      <c r="B15" s="32" t="s">
        <v>33</v>
      </c>
      <c r="C15" s="8"/>
      <c r="D15" s="8"/>
      <c r="E15" s="8"/>
      <c r="F15" s="8"/>
      <c r="G15" s="8"/>
      <c r="H15" s="8"/>
      <c r="I15" s="8"/>
      <c r="J15" s="8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3.0" customHeight="1">
      <c r="A16" s="1"/>
      <c r="B16" s="33" t="s">
        <v>4</v>
      </c>
      <c r="C16" s="34" t="s">
        <v>34</v>
      </c>
      <c r="D16" s="33" t="s">
        <v>35</v>
      </c>
      <c r="E16" s="34" t="s">
        <v>36</v>
      </c>
      <c r="F16" s="34" t="s">
        <v>37</v>
      </c>
      <c r="G16" s="34" t="s">
        <v>38</v>
      </c>
      <c r="H16" s="34" t="s">
        <v>39</v>
      </c>
      <c r="I16" s="35" t="s">
        <v>40</v>
      </c>
      <c r="J16" s="36" t="s">
        <v>41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7.25" customHeight="1">
      <c r="A17" s="1"/>
      <c r="B17" s="30">
        <v>1.0</v>
      </c>
      <c r="C17" s="37" t="s">
        <v>42</v>
      </c>
      <c r="D17" s="38">
        <f>'MH REQUIRED'!AI10+'MH REQUIRED'!AI18+'MH REQUIRED'!AI26+'MH REQUIRED'!AI34+'MH REQUIRED'!AI42+'MH REQUIRED'!AI50</f>
        <v>184</v>
      </c>
      <c r="E17" s="38">
        <f>J8</f>
        <v>200</v>
      </c>
      <c r="F17" s="39">
        <f t="shared" ref="F17:F19" si="3">E17-D17</f>
        <v>16</v>
      </c>
      <c r="G17" s="40">
        <f>E17/D17</f>
        <v>1.086956522</v>
      </c>
      <c r="H17" s="40">
        <f>G17*0.8</f>
        <v>0.8695652174</v>
      </c>
      <c r="I17" s="41" t="str">
        <f>IF(E17&gt;=D17,"SATIS","UNSAT")</f>
        <v>SATIS</v>
      </c>
      <c r="J17" s="42" t="str">
        <f>IF(G17&lt;0.75,"NOTIFY CHIEF ENGINEER","NO ACTION REQUIRED")</f>
        <v>NO ACTION REQUIRED</v>
      </c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"/>
      <c r="B18" s="30">
        <v>2.0</v>
      </c>
      <c r="C18" s="43" t="s">
        <v>43</v>
      </c>
      <c r="D18" s="38">
        <f>'MH REQUIRED'!AI11+'MH REQUIRED'!AI19+'MH REQUIRED'!AI27+'MH REQUIRED'!AI35+'MH REQUIRED'!AI43+'MH REQUIRED'!AI51</f>
        <v>0</v>
      </c>
      <c r="E18" s="38">
        <v>0.0</v>
      </c>
      <c r="F18" s="39">
        <f t="shared" si="3"/>
        <v>0</v>
      </c>
      <c r="G18" s="40">
        <v>0.0</v>
      </c>
      <c r="H18" s="40">
        <v>0.0</v>
      </c>
      <c r="I18" s="41" t="s">
        <v>44</v>
      </c>
      <c r="J18" s="42" t="s">
        <v>45</v>
      </c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0" customHeight="1">
      <c r="A19" s="1"/>
      <c r="B19" s="30">
        <v>3.0</v>
      </c>
      <c r="C19" s="44" t="s">
        <v>19</v>
      </c>
      <c r="D19" s="45">
        <f>'MH REQUIRED'!AI12+'MH REQUIRED'!AI20+'MH REQUIRED'!AI28+'MH REQUIRED'!AI36+'MH REQUIRED'!AI44+'MH REQUIRED'!AI52</f>
        <v>400</v>
      </c>
      <c r="E19" s="45">
        <f>J10+J9</f>
        <v>432</v>
      </c>
      <c r="F19" s="46">
        <f t="shared" si="3"/>
        <v>32</v>
      </c>
      <c r="G19" s="47">
        <f>E19/D19</f>
        <v>1.08</v>
      </c>
      <c r="H19" s="47">
        <f>G19*0.8</f>
        <v>0.864</v>
      </c>
      <c r="I19" s="48" t="str">
        <f>IF(E19&gt;=D19,"SATIS","UNSAT")</f>
        <v>SATIS</v>
      </c>
      <c r="J19" s="49" t="str">
        <f>IF(G19&lt;0.75,"NOTIFY CHIEF ENGINEER","NO ACTION REQUIRED")</f>
        <v>NO ACTION REQUIRED</v>
      </c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7.25" customHeight="1">
      <c r="A20" s="1"/>
      <c r="B20" s="30">
        <v>4.0</v>
      </c>
      <c r="C20" s="51" t="s">
        <v>46</v>
      </c>
      <c r="D20" s="52"/>
      <c r="E20" s="52"/>
      <c r="F20" s="52"/>
      <c r="G20" s="52"/>
      <c r="H20" s="52"/>
      <c r="I20" s="52"/>
      <c r="J20" s="53"/>
      <c r="K20" s="5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7.25" customHeight="1">
      <c r="A21" s="1"/>
      <c r="B21" s="30">
        <v>5.0</v>
      </c>
      <c r="C21" s="55" t="s">
        <v>47</v>
      </c>
      <c r="D21" s="38">
        <f>'MH REQUIRED'!AI14+'MH REQUIRED'!AI22+'MH REQUIRED'!AI30+'MH REQUIRED'!AI38+'MH REQUIRED'!AI46+'MH REQUIRED'!AI54</f>
        <v>184</v>
      </c>
      <c r="E21" s="38">
        <f>J12+J11</f>
        <v>256</v>
      </c>
      <c r="F21" s="39">
        <f t="shared" ref="F21:F22" si="4">E21-D21</f>
        <v>72</v>
      </c>
      <c r="G21" s="40">
        <f t="shared" ref="G21:G22" si="5">E21/D21</f>
        <v>1.391304348</v>
      </c>
      <c r="H21" s="40">
        <f t="shared" ref="H21:H22" si="6">G21*0.8</f>
        <v>1.113043478</v>
      </c>
      <c r="I21" s="41" t="str">
        <f t="shared" ref="I21:I22" si="7">IF(E21&gt;=D21,"SATIS","UNSAT")</f>
        <v>SATIS</v>
      </c>
      <c r="J21" s="42" t="str">
        <f t="shared" ref="J21:J22" si="8">IF(G21&lt;0.75,"NOTIFY CHIEF ENGINEER","NO ACTION REQUIRED")</f>
        <v>NO ACTION REQUIRED</v>
      </c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30">
        <v>6.0</v>
      </c>
      <c r="C22" s="56" t="s">
        <v>31</v>
      </c>
      <c r="D22" s="38">
        <f>'MH REQUIRED'!AI15+'MH REQUIRED'!AI23+'MH REQUIRED'!AI31+'MH REQUIRED'!AI39+'MH REQUIRED'!AI47+'MH REQUIRED'!AI55</f>
        <v>184</v>
      </c>
      <c r="E22" s="38">
        <f>J13</f>
        <v>176</v>
      </c>
      <c r="F22" s="39">
        <f t="shared" si="4"/>
        <v>-8</v>
      </c>
      <c r="G22" s="40">
        <f t="shared" si="5"/>
        <v>0.9565217391</v>
      </c>
      <c r="H22" s="40">
        <f t="shared" si="6"/>
        <v>0.7652173913</v>
      </c>
      <c r="I22" s="41" t="str">
        <f t="shared" si="7"/>
        <v>UNSAT</v>
      </c>
      <c r="J22" s="42" t="str">
        <f t="shared" si="8"/>
        <v>NO ACTION REQUIRED</v>
      </c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7.25" customHeight="1">
      <c r="A24" s="1"/>
      <c r="B24" s="57" t="s">
        <v>48</v>
      </c>
      <c r="C24" s="57"/>
      <c r="D24" s="57"/>
      <c r="E24" s="5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7.25" customHeight="1">
      <c r="A25" s="1"/>
      <c r="B25" s="57" t="s">
        <v>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16">
    <mergeCell ref="E19:E20"/>
    <mergeCell ref="F19:F20"/>
    <mergeCell ref="B25:E25"/>
    <mergeCell ref="G19:G20"/>
    <mergeCell ref="H19:H20"/>
    <mergeCell ref="I19:I20"/>
    <mergeCell ref="J19:K20"/>
    <mergeCell ref="J21:K21"/>
    <mergeCell ref="J22:K22"/>
    <mergeCell ref="B6:F6"/>
    <mergeCell ref="G6:K6"/>
    <mergeCell ref="B15:K15"/>
    <mergeCell ref="J16:K16"/>
    <mergeCell ref="J17:K17"/>
    <mergeCell ref="J18:K18"/>
    <mergeCell ref="D19:D20"/>
  </mergeCells>
  <conditionalFormatting sqref="I17:I18 I21:I22">
    <cfRule type="containsText" dxfId="0" priority="1" operator="containsText" text="UNSAT">
      <formula>NOT(ISERROR(SEARCH(("UNSAT"),(I17))))</formula>
    </cfRule>
  </conditionalFormatting>
  <conditionalFormatting sqref="I19">
    <cfRule type="containsText" dxfId="0" priority="2" operator="containsText" text="UNSAT">
      <formula>NOT(ISERROR(SEARCH(("UNSAT"),(I19))))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0.1" defaultRowHeight="15.0"/>
  <cols>
    <col customWidth="1" min="1" max="1" width="3.9"/>
    <col customWidth="1" min="2" max="2" width="21.6"/>
    <col customWidth="1" min="3" max="3" width="12.2"/>
    <col customWidth="1" min="4" max="4" width="9.2"/>
    <col customWidth="1" min="5" max="5" width="8.7"/>
    <col customWidth="1" min="6" max="6" width="9.2"/>
    <col customWidth="1" min="7" max="7" width="10.7"/>
    <col customWidth="1" min="8" max="8" width="8.7"/>
    <col customWidth="1" min="9" max="9" width="8.8"/>
    <col customWidth="1" min="10" max="10" width="9.6"/>
    <col customWidth="1" min="11" max="11" width="9.2"/>
    <col customWidth="1" min="12" max="12" width="8.7"/>
    <col customWidth="1" min="13" max="15" width="9.2"/>
    <col customWidth="1" min="16" max="16" width="11.3"/>
    <col customWidth="1" min="17" max="17" width="8.7"/>
    <col customWidth="1" min="18" max="20" width="9.2"/>
    <col customWidth="1" min="21" max="21" width="11.0"/>
    <col customWidth="1" min="22" max="22" width="9.1"/>
    <col customWidth="1" min="23" max="23" width="9.6"/>
    <col customWidth="1" min="24" max="24" width="9.8"/>
    <col customWidth="1" min="25" max="25" width="9.2"/>
    <col customWidth="1" min="26" max="26" width="11.7"/>
    <col customWidth="1" min="27" max="29" width="9.2"/>
    <col customWidth="1" min="30" max="30" width="11.6"/>
    <col customWidth="1" min="31" max="31" width="10.0"/>
    <col customWidth="1" min="32" max="32" width="9.2"/>
    <col customWidth="1" min="33" max="33" width="8.7"/>
    <col customWidth="1" min="34" max="34" width="11.9"/>
    <col customWidth="1" min="35" max="35" width="26.4"/>
    <col customWidth="1" min="36" max="36" width="11.3"/>
  </cols>
  <sheetData>
    <row r="1" ht="30.0" customHeight="1">
      <c r="B1" s="58"/>
      <c r="AI1" s="59"/>
      <c r="AJ1" s="59"/>
    </row>
    <row r="2" ht="30.0" customHeight="1">
      <c r="B2" s="60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1"/>
      <c r="U2" s="61"/>
      <c r="V2" s="61"/>
      <c r="W2" s="61"/>
      <c r="X2" s="61"/>
      <c r="Y2" s="61"/>
      <c r="Z2" s="61"/>
      <c r="AA2" s="6"/>
      <c r="AB2" s="6"/>
      <c r="AC2" s="6"/>
      <c r="AD2" s="6"/>
      <c r="AE2" s="6"/>
      <c r="AF2" s="6"/>
      <c r="AG2" s="6"/>
      <c r="AH2" s="1"/>
      <c r="AI2" s="62"/>
      <c r="AJ2" s="62"/>
    </row>
    <row r="3" ht="30.0" customHeight="1">
      <c r="B3" s="63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4"/>
      <c r="AB3" s="64"/>
      <c r="AC3" s="65"/>
      <c r="AD3" s="65"/>
      <c r="AE3" s="1"/>
      <c r="AF3" s="6"/>
      <c r="AG3" s="6"/>
      <c r="AH3" s="1"/>
      <c r="AI3" s="62"/>
      <c r="AJ3" s="62" t="s">
        <v>52</v>
      </c>
    </row>
    <row r="4" ht="30.0" customHeight="1">
      <c r="A4" s="66"/>
      <c r="B4" s="67">
        <v>45139.0</v>
      </c>
      <c r="C4" s="62"/>
      <c r="D4" s="68"/>
      <c r="E4" s="68"/>
      <c r="F4" s="69"/>
      <c r="G4" s="57" t="s">
        <v>53</v>
      </c>
      <c r="H4" s="64"/>
      <c r="I4" s="64"/>
      <c r="J4" s="65"/>
      <c r="K4" s="65"/>
      <c r="L4" s="70"/>
      <c r="M4" s="62" t="s">
        <v>54</v>
      </c>
      <c r="N4" s="62"/>
      <c r="O4" s="71"/>
      <c r="P4" s="57" t="s">
        <v>55</v>
      </c>
      <c r="Q4" s="64"/>
      <c r="R4" s="64"/>
      <c r="S4" s="62"/>
      <c r="T4" s="72"/>
      <c r="U4" s="57" t="s">
        <v>56</v>
      </c>
      <c r="V4" s="64"/>
      <c r="W4" s="64"/>
      <c r="X4" s="65"/>
      <c r="Y4" s="73"/>
      <c r="Z4" s="57" t="s">
        <v>57</v>
      </c>
      <c r="AA4" s="62"/>
      <c r="AB4" s="62"/>
      <c r="AC4" s="62"/>
      <c r="AD4" s="62"/>
      <c r="AE4" s="62"/>
      <c r="AF4" s="65"/>
      <c r="AG4" s="65"/>
      <c r="AH4" s="65"/>
      <c r="AI4" s="62"/>
      <c r="AJ4" s="62"/>
    </row>
    <row r="5" ht="30.0" customHeight="1">
      <c r="A5" s="66"/>
      <c r="B5" s="62"/>
      <c r="C5" s="6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2"/>
      <c r="AJ5" s="62"/>
    </row>
    <row r="6" ht="30.0" customHeight="1">
      <c r="B6" s="74"/>
      <c r="C6" s="75"/>
      <c r="D6" s="7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77"/>
      <c r="AJ6" s="50"/>
    </row>
    <row r="7" ht="30.0" customHeight="1">
      <c r="B7" s="78" t="s">
        <v>58</v>
      </c>
      <c r="C7" s="9"/>
      <c r="D7" s="79" t="s">
        <v>59</v>
      </c>
      <c r="E7" s="79" t="s">
        <v>60</v>
      </c>
      <c r="F7" s="79" t="s">
        <v>61</v>
      </c>
      <c r="G7" s="79" t="s">
        <v>62</v>
      </c>
      <c r="H7" s="80" t="s">
        <v>63</v>
      </c>
      <c r="I7" s="79" t="s">
        <v>64</v>
      </c>
      <c r="J7" s="79" t="s">
        <v>65</v>
      </c>
      <c r="K7" s="79" t="s">
        <v>59</v>
      </c>
      <c r="L7" s="79" t="s">
        <v>60</v>
      </c>
      <c r="M7" s="79" t="s">
        <v>61</v>
      </c>
      <c r="N7" s="79" t="s">
        <v>62</v>
      </c>
      <c r="O7" s="79" t="s">
        <v>63</v>
      </c>
      <c r="P7" s="79" t="s">
        <v>64</v>
      </c>
      <c r="Q7" s="79" t="s">
        <v>65</v>
      </c>
      <c r="R7" s="79" t="s">
        <v>59</v>
      </c>
      <c r="S7" s="79" t="s">
        <v>60</v>
      </c>
      <c r="T7" s="79" t="s">
        <v>61</v>
      </c>
      <c r="U7" s="79" t="s">
        <v>62</v>
      </c>
      <c r="V7" s="79" t="s">
        <v>63</v>
      </c>
      <c r="W7" s="79" t="s">
        <v>64</v>
      </c>
      <c r="X7" s="79" t="s">
        <v>65</v>
      </c>
      <c r="Y7" s="79" t="s">
        <v>59</v>
      </c>
      <c r="Z7" s="79" t="s">
        <v>60</v>
      </c>
      <c r="AA7" s="79" t="s">
        <v>61</v>
      </c>
      <c r="AB7" s="79" t="s">
        <v>62</v>
      </c>
      <c r="AC7" s="79" t="s">
        <v>63</v>
      </c>
      <c r="AD7" s="81" t="s">
        <v>64</v>
      </c>
      <c r="AE7" s="79" t="s">
        <v>65</v>
      </c>
      <c r="AF7" s="79" t="s">
        <v>59</v>
      </c>
      <c r="AG7" s="79" t="s">
        <v>60</v>
      </c>
      <c r="AH7" s="79" t="s">
        <v>61</v>
      </c>
      <c r="AI7" s="82"/>
      <c r="AJ7" s="83"/>
    </row>
    <row r="8" ht="30.0" customHeight="1">
      <c r="B8" s="84" t="s">
        <v>66</v>
      </c>
      <c r="C8" s="9"/>
      <c r="D8" s="85">
        <v>1.0</v>
      </c>
      <c r="E8" s="85">
        <v>2.0</v>
      </c>
      <c r="F8" s="85">
        <v>3.0</v>
      </c>
      <c r="G8" s="85">
        <v>4.0</v>
      </c>
      <c r="H8" s="85">
        <v>5.0</v>
      </c>
      <c r="I8" s="86">
        <v>6.0</v>
      </c>
      <c r="J8" s="86">
        <v>7.0</v>
      </c>
      <c r="K8" s="86">
        <v>8.0</v>
      </c>
      <c r="L8" s="86">
        <v>9.0</v>
      </c>
      <c r="M8" s="86">
        <v>10.0</v>
      </c>
      <c r="N8" s="86">
        <v>11.0</v>
      </c>
      <c r="O8" s="86">
        <v>12.0</v>
      </c>
      <c r="P8" s="86">
        <v>13.0</v>
      </c>
      <c r="Q8" s="86">
        <v>14.0</v>
      </c>
      <c r="R8" s="86">
        <v>15.0</v>
      </c>
      <c r="S8" s="86">
        <v>16.0</v>
      </c>
      <c r="T8" s="86">
        <v>17.0</v>
      </c>
      <c r="U8" s="86">
        <v>18.0</v>
      </c>
      <c r="V8" s="86">
        <v>19.0</v>
      </c>
      <c r="W8" s="86">
        <v>20.0</v>
      </c>
      <c r="X8" s="86">
        <v>21.0</v>
      </c>
      <c r="Y8" s="86">
        <v>22.0</v>
      </c>
      <c r="Z8" s="86">
        <v>23.0</v>
      </c>
      <c r="AA8" s="86">
        <v>24.0</v>
      </c>
      <c r="AB8" s="86">
        <v>25.0</v>
      </c>
      <c r="AC8" s="86">
        <v>26.0</v>
      </c>
      <c r="AD8" s="86">
        <v>27.0</v>
      </c>
      <c r="AE8" s="86">
        <v>28.0</v>
      </c>
      <c r="AF8" s="86">
        <v>29.0</v>
      </c>
      <c r="AG8" s="86">
        <v>30.0</v>
      </c>
      <c r="AH8" s="86">
        <v>31.0</v>
      </c>
      <c r="AI8" s="53"/>
      <c r="AJ8" s="54"/>
    </row>
    <row r="9" ht="46.5" customHeight="1">
      <c r="A9" s="87"/>
      <c r="B9" s="88" t="s">
        <v>67</v>
      </c>
      <c r="C9" s="89" t="s">
        <v>68</v>
      </c>
      <c r="D9" s="90"/>
      <c r="E9" s="90"/>
      <c r="F9" s="90"/>
      <c r="G9" s="91" t="s">
        <v>69</v>
      </c>
      <c r="H9" s="92"/>
      <c r="I9" s="92"/>
      <c r="J9" s="92"/>
      <c r="K9" s="90"/>
      <c r="L9" s="90"/>
      <c r="M9" s="90"/>
      <c r="N9" s="90"/>
      <c r="O9" s="90"/>
      <c r="P9" s="90"/>
      <c r="Q9" s="90"/>
      <c r="R9" s="90"/>
      <c r="S9" s="90"/>
      <c r="T9" s="90"/>
      <c r="U9" s="93" t="s">
        <v>70</v>
      </c>
      <c r="V9" s="92"/>
      <c r="W9" s="92"/>
      <c r="X9" s="92"/>
      <c r="Y9" s="92"/>
      <c r="Z9" s="92"/>
      <c r="AA9" s="92"/>
      <c r="AB9" s="90"/>
      <c r="AC9" s="94"/>
      <c r="AD9" s="92"/>
      <c r="AE9" s="92"/>
      <c r="AF9" s="95" t="s">
        <v>71</v>
      </c>
      <c r="AG9" s="92"/>
      <c r="AH9" s="92"/>
      <c r="AI9" s="96" t="s">
        <v>72</v>
      </c>
      <c r="AJ9" s="96" t="s">
        <v>73</v>
      </c>
    </row>
    <row r="10" ht="30.0" customHeight="1">
      <c r="A10" s="87"/>
      <c r="B10" s="97" t="s">
        <v>74</v>
      </c>
      <c r="C10" s="98" t="s">
        <v>42</v>
      </c>
      <c r="D10" s="99">
        <v>8.0</v>
      </c>
      <c r="E10" s="99">
        <v>8.0</v>
      </c>
      <c r="F10" s="99">
        <v>8.0</v>
      </c>
      <c r="G10" s="99">
        <v>8.0</v>
      </c>
      <c r="H10" s="99">
        <v>0.0</v>
      </c>
      <c r="I10" s="99">
        <v>0.0</v>
      </c>
      <c r="J10" s="99">
        <v>8.0</v>
      </c>
      <c r="K10" s="99">
        <v>8.0</v>
      </c>
      <c r="L10" s="99">
        <v>8.0</v>
      </c>
      <c r="M10" s="99">
        <v>8.0</v>
      </c>
      <c r="N10" s="99">
        <v>8.0</v>
      </c>
      <c r="O10" s="99">
        <v>0.0</v>
      </c>
      <c r="P10" s="99">
        <v>0.0</v>
      </c>
      <c r="Q10" s="99">
        <v>8.0</v>
      </c>
      <c r="R10" s="99">
        <v>8.0</v>
      </c>
      <c r="S10" s="99">
        <v>8.0</v>
      </c>
      <c r="T10" s="99">
        <v>8.0</v>
      </c>
      <c r="U10" s="99">
        <v>8.0</v>
      </c>
      <c r="V10" s="99">
        <v>0.0</v>
      </c>
      <c r="W10" s="99">
        <v>0.0</v>
      </c>
      <c r="X10" s="99">
        <v>8.0</v>
      </c>
      <c r="Y10" s="99">
        <v>8.0</v>
      </c>
      <c r="Z10" s="99">
        <v>8.0</v>
      </c>
      <c r="AA10" s="99">
        <v>8.0</v>
      </c>
      <c r="AB10" s="99">
        <v>8.0</v>
      </c>
      <c r="AC10" s="99">
        <v>0.0</v>
      </c>
      <c r="AD10" s="99">
        <v>0.0</v>
      </c>
      <c r="AE10" s="99">
        <v>8.0</v>
      </c>
      <c r="AF10" s="99">
        <v>8.0</v>
      </c>
      <c r="AG10" s="99">
        <v>8.0</v>
      </c>
      <c r="AH10" s="99">
        <v>8.0</v>
      </c>
      <c r="AI10" s="100">
        <f t="shared" ref="AI10:AI11" si="1">SUM(D10:AH10)</f>
        <v>184</v>
      </c>
      <c r="AJ10" s="88" t="s">
        <v>75</v>
      </c>
    </row>
    <row r="11" ht="30.0" customHeight="1">
      <c r="A11" s="87"/>
      <c r="B11" s="101"/>
      <c r="C11" s="102" t="s">
        <v>43</v>
      </c>
      <c r="D11" s="103">
        <v>0.0</v>
      </c>
      <c r="E11" s="103">
        <v>0.0</v>
      </c>
      <c r="F11" s="103">
        <v>0.0</v>
      </c>
      <c r="G11" s="103">
        <v>0.0</v>
      </c>
      <c r="H11" s="103">
        <v>0.0</v>
      </c>
      <c r="I11" s="103">
        <v>0.0</v>
      </c>
      <c r="J11" s="103">
        <v>0.0</v>
      </c>
      <c r="K11" s="103">
        <v>0.0</v>
      </c>
      <c r="L11" s="103">
        <v>0.0</v>
      </c>
      <c r="M11" s="103">
        <v>0.0</v>
      </c>
      <c r="N11" s="103">
        <v>0.0</v>
      </c>
      <c r="O11" s="103">
        <v>0.0</v>
      </c>
      <c r="P11" s="103">
        <v>0.0</v>
      </c>
      <c r="Q11" s="103">
        <v>0.0</v>
      </c>
      <c r="R11" s="103">
        <v>0.0</v>
      </c>
      <c r="S11" s="103">
        <v>0.0</v>
      </c>
      <c r="T11" s="103">
        <v>0.0</v>
      </c>
      <c r="U11" s="103">
        <v>0.0</v>
      </c>
      <c r="V11" s="103">
        <v>0.0</v>
      </c>
      <c r="W11" s="103">
        <v>0.0</v>
      </c>
      <c r="X11" s="103">
        <v>0.0</v>
      </c>
      <c r="Y11" s="103">
        <v>0.0</v>
      </c>
      <c r="Z11" s="103">
        <v>0.0</v>
      </c>
      <c r="AA11" s="103">
        <v>0.0</v>
      </c>
      <c r="AB11" s="103">
        <v>0.0</v>
      </c>
      <c r="AC11" s="103">
        <v>0.0</v>
      </c>
      <c r="AD11" s="103">
        <v>0.0</v>
      </c>
      <c r="AE11" s="103">
        <v>0.0</v>
      </c>
      <c r="AF11" s="103">
        <v>0.0</v>
      </c>
      <c r="AG11" s="103">
        <v>0.0</v>
      </c>
      <c r="AH11" s="103">
        <v>0.0</v>
      </c>
      <c r="AI11" s="100">
        <f t="shared" si="1"/>
        <v>0</v>
      </c>
      <c r="AJ11" s="88" t="s">
        <v>76</v>
      </c>
    </row>
    <row r="12" ht="30.0" customHeight="1">
      <c r="A12" s="87"/>
      <c r="B12" s="101"/>
      <c r="C12" s="104" t="s">
        <v>19</v>
      </c>
      <c r="D12" s="105">
        <v>16.0</v>
      </c>
      <c r="E12" s="105">
        <v>16.0</v>
      </c>
      <c r="F12" s="105">
        <v>16.0</v>
      </c>
      <c r="G12" s="105">
        <v>16.0</v>
      </c>
      <c r="H12" s="105">
        <v>0.0</v>
      </c>
      <c r="I12" s="105">
        <v>0.0</v>
      </c>
      <c r="J12" s="105">
        <v>16.0</v>
      </c>
      <c r="K12" s="105">
        <v>16.0</v>
      </c>
      <c r="L12" s="105">
        <v>16.0</v>
      </c>
      <c r="M12" s="105">
        <v>16.0</v>
      </c>
      <c r="N12" s="105">
        <v>16.0</v>
      </c>
      <c r="O12" s="105">
        <v>0.0</v>
      </c>
      <c r="P12" s="105">
        <v>0.0</v>
      </c>
      <c r="Q12" s="105">
        <v>16.0</v>
      </c>
      <c r="R12" s="105">
        <v>16.0</v>
      </c>
      <c r="S12" s="105">
        <v>16.0</v>
      </c>
      <c r="T12" s="105">
        <v>16.0</v>
      </c>
      <c r="U12" s="105">
        <v>16.0</v>
      </c>
      <c r="V12" s="105">
        <v>16.0</v>
      </c>
      <c r="W12" s="105">
        <v>16.0</v>
      </c>
      <c r="X12" s="105">
        <v>16.0</v>
      </c>
      <c r="Y12" s="105">
        <v>16.0</v>
      </c>
      <c r="Z12" s="105">
        <v>16.0</v>
      </c>
      <c r="AA12" s="105">
        <v>16.0</v>
      </c>
      <c r="AB12" s="105">
        <v>16.0</v>
      </c>
      <c r="AC12" s="105">
        <v>0.0</v>
      </c>
      <c r="AD12" s="105">
        <v>0.0</v>
      </c>
      <c r="AE12" s="105">
        <v>16.0</v>
      </c>
      <c r="AF12" s="105">
        <v>16.0</v>
      </c>
      <c r="AG12" s="105">
        <v>16.0</v>
      </c>
      <c r="AH12" s="105">
        <v>16.0</v>
      </c>
      <c r="AI12" s="106">
        <f>SUM(D12:AH13)</f>
        <v>400</v>
      </c>
      <c r="AJ12" s="88" t="s">
        <v>77</v>
      </c>
    </row>
    <row r="13" ht="30.0" customHeight="1">
      <c r="A13" s="87"/>
      <c r="B13" s="101"/>
      <c r="C13" s="107" t="s">
        <v>46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88" t="s">
        <v>78</v>
      </c>
    </row>
    <row r="14" ht="30.0" customHeight="1">
      <c r="A14" s="87"/>
      <c r="B14" s="101"/>
      <c r="C14" s="108" t="s">
        <v>47</v>
      </c>
      <c r="D14" s="99">
        <v>8.0</v>
      </c>
      <c r="E14" s="99">
        <v>8.0</v>
      </c>
      <c r="F14" s="99">
        <v>8.0</v>
      </c>
      <c r="G14" s="99">
        <v>8.0</v>
      </c>
      <c r="H14" s="99">
        <v>0.0</v>
      </c>
      <c r="I14" s="99">
        <v>0.0</v>
      </c>
      <c r="J14" s="99">
        <v>8.0</v>
      </c>
      <c r="K14" s="99">
        <v>8.0</v>
      </c>
      <c r="L14" s="99">
        <v>8.0</v>
      </c>
      <c r="M14" s="99">
        <v>8.0</v>
      </c>
      <c r="N14" s="99">
        <v>8.0</v>
      </c>
      <c r="O14" s="99">
        <v>0.0</v>
      </c>
      <c r="P14" s="99">
        <v>0.0</v>
      </c>
      <c r="Q14" s="99">
        <v>8.0</v>
      </c>
      <c r="R14" s="99">
        <v>8.0</v>
      </c>
      <c r="S14" s="99">
        <v>8.0</v>
      </c>
      <c r="T14" s="99">
        <v>8.0</v>
      </c>
      <c r="U14" s="99">
        <v>8.0</v>
      </c>
      <c r="V14" s="99">
        <v>0.0</v>
      </c>
      <c r="W14" s="99">
        <v>0.0</v>
      </c>
      <c r="X14" s="99">
        <v>8.0</v>
      </c>
      <c r="Y14" s="99">
        <v>8.0</v>
      </c>
      <c r="Z14" s="99">
        <v>8.0</v>
      </c>
      <c r="AA14" s="99">
        <v>8.0</v>
      </c>
      <c r="AB14" s="99">
        <v>8.0</v>
      </c>
      <c r="AC14" s="99">
        <v>0.0</v>
      </c>
      <c r="AD14" s="99">
        <v>0.0</v>
      </c>
      <c r="AE14" s="99">
        <v>8.0</v>
      </c>
      <c r="AF14" s="99">
        <v>8.0</v>
      </c>
      <c r="AG14" s="99">
        <v>8.0</v>
      </c>
      <c r="AH14" s="99">
        <v>8.0</v>
      </c>
      <c r="AI14" s="100">
        <f t="shared" ref="AI14:AI15" si="2">SUM(D14:AH14)</f>
        <v>184</v>
      </c>
      <c r="AJ14" s="88" t="s">
        <v>79</v>
      </c>
    </row>
    <row r="15" ht="30.0" customHeight="1">
      <c r="A15" s="87"/>
      <c r="B15" s="52"/>
      <c r="C15" s="109" t="s">
        <v>31</v>
      </c>
      <c r="D15" s="99">
        <v>8.0</v>
      </c>
      <c r="E15" s="99">
        <v>8.0</v>
      </c>
      <c r="F15" s="99">
        <v>8.0</v>
      </c>
      <c r="G15" s="99">
        <v>8.0</v>
      </c>
      <c r="H15" s="99">
        <v>0.0</v>
      </c>
      <c r="I15" s="99">
        <v>0.0</v>
      </c>
      <c r="J15" s="99">
        <v>8.0</v>
      </c>
      <c r="K15" s="99">
        <v>8.0</v>
      </c>
      <c r="L15" s="99">
        <v>8.0</v>
      </c>
      <c r="M15" s="99">
        <v>8.0</v>
      </c>
      <c r="N15" s="99">
        <v>8.0</v>
      </c>
      <c r="O15" s="99">
        <v>0.0</v>
      </c>
      <c r="P15" s="99">
        <v>0.0</v>
      </c>
      <c r="Q15" s="99">
        <v>8.0</v>
      </c>
      <c r="R15" s="99">
        <v>8.0</v>
      </c>
      <c r="S15" s="99">
        <v>8.0</v>
      </c>
      <c r="T15" s="99">
        <v>8.0</v>
      </c>
      <c r="U15" s="99">
        <v>8.0</v>
      </c>
      <c r="V15" s="99">
        <v>0.0</v>
      </c>
      <c r="W15" s="99">
        <v>0.0</v>
      </c>
      <c r="X15" s="99">
        <v>8.0</v>
      </c>
      <c r="Y15" s="99">
        <v>8.0</v>
      </c>
      <c r="Z15" s="99">
        <v>8.0</v>
      </c>
      <c r="AA15" s="99">
        <v>8.0</v>
      </c>
      <c r="AB15" s="99">
        <v>8.0</v>
      </c>
      <c r="AC15" s="99">
        <v>0.0</v>
      </c>
      <c r="AD15" s="99">
        <v>0.0</v>
      </c>
      <c r="AE15" s="99">
        <v>8.0</v>
      </c>
      <c r="AF15" s="99">
        <v>8.0</v>
      </c>
      <c r="AG15" s="99">
        <v>8.0</v>
      </c>
      <c r="AH15" s="99">
        <v>8.0</v>
      </c>
      <c r="AI15" s="100">
        <f t="shared" si="2"/>
        <v>184</v>
      </c>
      <c r="AJ15" s="88" t="s">
        <v>80</v>
      </c>
    </row>
    <row r="16" ht="30.0" customHeight="1">
      <c r="A16" s="87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</row>
    <row r="17" ht="48.0" customHeight="1">
      <c r="B17" s="88" t="s">
        <v>67</v>
      </c>
      <c r="C17" s="89" t="s">
        <v>81</v>
      </c>
      <c r="D17" s="111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112" t="s">
        <v>72</v>
      </c>
      <c r="AJ17" s="112" t="s">
        <v>73</v>
      </c>
    </row>
    <row r="18" ht="30.0" customHeight="1">
      <c r="B18" s="97" t="s">
        <v>74</v>
      </c>
      <c r="C18" s="98" t="s">
        <v>42</v>
      </c>
      <c r="D18" s="103">
        <v>0.0</v>
      </c>
      <c r="E18" s="103">
        <v>0.0</v>
      </c>
      <c r="F18" s="103">
        <v>0.0</v>
      </c>
      <c r="G18" s="103">
        <v>0.0</v>
      </c>
      <c r="H18" s="103">
        <v>0.0</v>
      </c>
      <c r="I18" s="103">
        <v>0.0</v>
      </c>
      <c r="J18" s="103">
        <v>0.0</v>
      </c>
      <c r="K18" s="103">
        <v>0.0</v>
      </c>
      <c r="L18" s="103">
        <v>0.0</v>
      </c>
      <c r="M18" s="103">
        <v>0.0</v>
      </c>
      <c r="N18" s="103">
        <v>0.0</v>
      </c>
      <c r="O18" s="103">
        <v>0.0</v>
      </c>
      <c r="P18" s="103">
        <v>0.0</v>
      </c>
      <c r="Q18" s="103">
        <v>0.0</v>
      </c>
      <c r="R18" s="103">
        <v>0.0</v>
      </c>
      <c r="S18" s="103">
        <v>0.0</v>
      </c>
      <c r="T18" s="103">
        <v>0.0</v>
      </c>
      <c r="U18" s="103">
        <v>0.0</v>
      </c>
      <c r="V18" s="103">
        <v>0.0</v>
      </c>
      <c r="W18" s="103">
        <v>0.0</v>
      </c>
      <c r="X18" s="103">
        <v>0.0</v>
      </c>
      <c r="Y18" s="103">
        <v>0.0</v>
      </c>
      <c r="Z18" s="103">
        <v>0.0</v>
      </c>
      <c r="AA18" s="103">
        <v>0.0</v>
      </c>
      <c r="AB18" s="103">
        <v>0.0</v>
      </c>
      <c r="AC18" s="103">
        <v>0.0</v>
      </c>
      <c r="AD18" s="103">
        <v>0.0</v>
      </c>
      <c r="AE18" s="103">
        <v>0.0</v>
      </c>
      <c r="AF18" s="103">
        <v>0.0</v>
      </c>
      <c r="AG18" s="103">
        <v>0.0</v>
      </c>
      <c r="AH18" s="103">
        <v>0.0</v>
      </c>
      <c r="AI18" s="113">
        <f t="shared" ref="AI18:AI19" si="3">SUM(D18:AH18)</f>
        <v>0</v>
      </c>
      <c r="AJ18" s="114" t="s">
        <v>75</v>
      </c>
    </row>
    <row r="19" ht="30.0" customHeight="1">
      <c r="B19" s="101"/>
      <c r="C19" s="102" t="s">
        <v>43</v>
      </c>
      <c r="D19" s="103">
        <v>0.0</v>
      </c>
      <c r="E19" s="103">
        <v>0.0</v>
      </c>
      <c r="F19" s="103">
        <v>0.0</v>
      </c>
      <c r="G19" s="103">
        <v>0.0</v>
      </c>
      <c r="H19" s="103">
        <v>0.0</v>
      </c>
      <c r="I19" s="103">
        <v>0.0</v>
      </c>
      <c r="J19" s="103">
        <v>0.0</v>
      </c>
      <c r="K19" s="103">
        <v>0.0</v>
      </c>
      <c r="L19" s="103">
        <v>0.0</v>
      </c>
      <c r="M19" s="103">
        <v>0.0</v>
      </c>
      <c r="N19" s="103">
        <v>0.0</v>
      </c>
      <c r="O19" s="103">
        <v>0.0</v>
      </c>
      <c r="P19" s="103">
        <v>0.0</v>
      </c>
      <c r="Q19" s="103">
        <v>0.0</v>
      </c>
      <c r="R19" s="103">
        <v>0.0</v>
      </c>
      <c r="S19" s="103">
        <v>0.0</v>
      </c>
      <c r="T19" s="103">
        <v>0.0</v>
      </c>
      <c r="U19" s="103">
        <v>0.0</v>
      </c>
      <c r="V19" s="103">
        <v>0.0</v>
      </c>
      <c r="W19" s="103">
        <v>0.0</v>
      </c>
      <c r="X19" s="103">
        <v>0.0</v>
      </c>
      <c r="Y19" s="103">
        <v>0.0</v>
      </c>
      <c r="Z19" s="103">
        <v>0.0</v>
      </c>
      <c r="AA19" s="103">
        <v>0.0</v>
      </c>
      <c r="AB19" s="103">
        <v>0.0</v>
      </c>
      <c r="AC19" s="103">
        <v>0.0</v>
      </c>
      <c r="AD19" s="103">
        <v>0.0</v>
      </c>
      <c r="AE19" s="103">
        <v>0.0</v>
      </c>
      <c r="AF19" s="103">
        <v>0.0</v>
      </c>
      <c r="AG19" s="103">
        <v>0.0</v>
      </c>
      <c r="AH19" s="103">
        <v>0.0</v>
      </c>
      <c r="AI19" s="100">
        <f t="shared" si="3"/>
        <v>0</v>
      </c>
      <c r="AJ19" s="88" t="s">
        <v>76</v>
      </c>
    </row>
    <row r="20" ht="30.0" customHeight="1">
      <c r="B20" s="101"/>
      <c r="C20" s="104" t="s">
        <v>19</v>
      </c>
      <c r="D20" s="115">
        <v>0.0</v>
      </c>
      <c r="E20" s="115">
        <v>0.0</v>
      </c>
      <c r="F20" s="115">
        <v>0.0</v>
      </c>
      <c r="G20" s="115">
        <v>0.0</v>
      </c>
      <c r="H20" s="115">
        <v>0.0</v>
      </c>
      <c r="I20" s="115">
        <v>0.0</v>
      </c>
      <c r="J20" s="115">
        <v>0.0</v>
      </c>
      <c r="K20" s="115">
        <v>0.0</v>
      </c>
      <c r="L20" s="115">
        <v>0.0</v>
      </c>
      <c r="M20" s="115">
        <v>0.0</v>
      </c>
      <c r="N20" s="115">
        <v>0.0</v>
      </c>
      <c r="O20" s="115">
        <v>0.0</v>
      </c>
      <c r="P20" s="115">
        <v>0.0</v>
      </c>
      <c r="Q20" s="115">
        <v>0.0</v>
      </c>
      <c r="R20" s="115">
        <v>0.0</v>
      </c>
      <c r="S20" s="115">
        <v>0.0</v>
      </c>
      <c r="T20" s="115">
        <v>0.0</v>
      </c>
      <c r="U20" s="115">
        <v>0.0</v>
      </c>
      <c r="V20" s="115">
        <v>0.0</v>
      </c>
      <c r="W20" s="115">
        <v>0.0</v>
      </c>
      <c r="X20" s="115">
        <v>0.0</v>
      </c>
      <c r="Y20" s="115">
        <v>0.0</v>
      </c>
      <c r="Z20" s="115">
        <v>0.0</v>
      </c>
      <c r="AA20" s="115">
        <v>0.0</v>
      </c>
      <c r="AB20" s="115">
        <v>0.0</v>
      </c>
      <c r="AC20" s="115">
        <v>0.0</v>
      </c>
      <c r="AD20" s="115">
        <v>0.0</v>
      </c>
      <c r="AE20" s="115">
        <v>0.0</v>
      </c>
      <c r="AF20" s="115">
        <v>0.0</v>
      </c>
      <c r="AG20" s="115">
        <v>0.0</v>
      </c>
      <c r="AH20" s="115">
        <v>0.0</v>
      </c>
      <c r="AI20" s="106">
        <f>SUM(D20:AH21)</f>
        <v>0</v>
      </c>
      <c r="AJ20" s="88" t="s">
        <v>77</v>
      </c>
    </row>
    <row r="21" ht="30.0" customHeight="1">
      <c r="B21" s="101"/>
      <c r="C21" s="107" t="s">
        <v>46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88" t="s">
        <v>78</v>
      </c>
    </row>
    <row r="22" ht="30.0" customHeight="1">
      <c r="B22" s="101"/>
      <c r="C22" s="108" t="s">
        <v>47</v>
      </c>
      <c r="D22" s="103">
        <v>0.0</v>
      </c>
      <c r="E22" s="103">
        <v>0.0</v>
      </c>
      <c r="F22" s="103">
        <v>0.0</v>
      </c>
      <c r="G22" s="103">
        <v>0.0</v>
      </c>
      <c r="H22" s="103">
        <v>0.0</v>
      </c>
      <c r="I22" s="103">
        <v>0.0</v>
      </c>
      <c r="J22" s="103">
        <v>0.0</v>
      </c>
      <c r="K22" s="103">
        <v>0.0</v>
      </c>
      <c r="L22" s="103">
        <v>0.0</v>
      </c>
      <c r="M22" s="103">
        <v>0.0</v>
      </c>
      <c r="N22" s="103">
        <v>0.0</v>
      </c>
      <c r="O22" s="103">
        <v>0.0</v>
      </c>
      <c r="P22" s="103">
        <v>0.0</v>
      </c>
      <c r="Q22" s="103">
        <v>0.0</v>
      </c>
      <c r="R22" s="103">
        <v>0.0</v>
      </c>
      <c r="S22" s="103">
        <v>0.0</v>
      </c>
      <c r="T22" s="103">
        <v>0.0</v>
      </c>
      <c r="U22" s="103">
        <v>0.0</v>
      </c>
      <c r="V22" s="103">
        <v>0.0</v>
      </c>
      <c r="W22" s="103">
        <v>0.0</v>
      </c>
      <c r="X22" s="103">
        <v>0.0</v>
      </c>
      <c r="Y22" s="103">
        <v>0.0</v>
      </c>
      <c r="Z22" s="103">
        <v>0.0</v>
      </c>
      <c r="AA22" s="103">
        <v>0.0</v>
      </c>
      <c r="AB22" s="103">
        <v>0.0</v>
      </c>
      <c r="AC22" s="103">
        <v>0.0</v>
      </c>
      <c r="AD22" s="103">
        <v>0.0</v>
      </c>
      <c r="AE22" s="103">
        <v>0.0</v>
      </c>
      <c r="AF22" s="103">
        <v>0.0</v>
      </c>
      <c r="AG22" s="103">
        <v>0.0</v>
      </c>
      <c r="AH22" s="103">
        <v>0.0</v>
      </c>
      <c r="AI22" s="100">
        <f t="shared" ref="AI22:AI23" si="4">SUM(D22:AH22)</f>
        <v>0</v>
      </c>
      <c r="AJ22" s="88" t="s">
        <v>79</v>
      </c>
    </row>
    <row r="23" ht="30.0" customHeight="1">
      <c r="B23" s="52"/>
      <c r="C23" s="109" t="s">
        <v>31</v>
      </c>
      <c r="D23" s="103">
        <v>0.0</v>
      </c>
      <c r="E23" s="103">
        <v>0.0</v>
      </c>
      <c r="F23" s="103">
        <v>0.0</v>
      </c>
      <c r="G23" s="103">
        <v>0.0</v>
      </c>
      <c r="H23" s="103">
        <v>0.0</v>
      </c>
      <c r="I23" s="103">
        <v>0.0</v>
      </c>
      <c r="J23" s="103">
        <v>0.0</v>
      </c>
      <c r="K23" s="103">
        <v>0.0</v>
      </c>
      <c r="L23" s="103">
        <v>0.0</v>
      </c>
      <c r="M23" s="103">
        <v>0.0</v>
      </c>
      <c r="N23" s="103">
        <v>0.0</v>
      </c>
      <c r="O23" s="103">
        <v>0.0</v>
      </c>
      <c r="P23" s="103">
        <v>0.0</v>
      </c>
      <c r="Q23" s="103">
        <v>0.0</v>
      </c>
      <c r="R23" s="103">
        <v>0.0</v>
      </c>
      <c r="S23" s="103">
        <v>0.0</v>
      </c>
      <c r="T23" s="103">
        <v>0.0</v>
      </c>
      <c r="U23" s="103">
        <v>0.0</v>
      </c>
      <c r="V23" s="103">
        <v>0.0</v>
      </c>
      <c r="W23" s="103">
        <v>0.0</v>
      </c>
      <c r="X23" s="103">
        <v>0.0</v>
      </c>
      <c r="Y23" s="103">
        <v>0.0</v>
      </c>
      <c r="Z23" s="103">
        <v>0.0</v>
      </c>
      <c r="AA23" s="103">
        <v>0.0</v>
      </c>
      <c r="AB23" s="103">
        <v>0.0</v>
      </c>
      <c r="AC23" s="103">
        <v>0.0</v>
      </c>
      <c r="AD23" s="103">
        <v>0.0</v>
      </c>
      <c r="AE23" s="103">
        <v>0.0</v>
      </c>
      <c r="AF23" s="103">
        <v>0.0</v>
      </c>
      <c r="AG23" s="103">
        <v>0.0</v>
      </c>
      <c r="AH23" s="103">
        <v>0.0</v>
      </c>
      <c r="AI23" s="100">
        <f t="shared" si="4"/>
        <v>0</v>
      </c>
      <c r="AJ23" s="88" t="s">
        <v>80</v>
      </c>
    </row>
    <row r="24" ht="30.0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</row>
    <row r="25" ht="49.5" customHeight="1">
      <c r="B25" s="88" t="s">
        <v>67</v>
      </c>
      <c r="C25" s="89" t="s">
        <v>83</v>
      </c>
      <c r="D25" s="111" t="s">
        <v>84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16" t="s">
        <v>72</v>
      </c>
      <c r="AJ25" s="112" t="s">
        <v>73</v>
      </c>
    </row>
    <row r="26" ht="30.0" customHeight="1">
      <c r="B26" s="97" t="s">
        <v>74</v>
      </c>
      <c r="C26" s="98" t="s">
        <v>42</v>
      </c>
      <c r="D26" s="103">
        <v>0.0</v>
      </c>
      <c r="E26" s="103">
        <v>0.0</v>
      </c>
      <c r="F26" s="103">
        <v>0.0</v>
      </c>
      <c r="G26" s="103">
        <v>0.0</v>
      </c>
      <c r="H26" s="103">
        <v>0.0</v>
      </c>
      <c r="I26" s="103">
        <v>0.0</v>
      </c>
      <c r="J26" s="103">
        <v>0.0</v>
      </c>
      <c r="K26" s="103">
        <v>0.0</v>
      </c>
      <c r="L26" s="103">
        <v>0.0</v>
      </c>
      <c r="M26" s="103">
        <v>0.0</v>
      </c>
      <c r="N26" s="103">
        <v>0.0</v>
      </c>
      <c r="O26" s="103">
        <v>0.0</v>
      </c>
      <c r="P26" s="103">
        <v>0.0</v>
      </c>
      <c r="Q26" s="103">
        <v>0.0</v>
      </c>
      <c r="R26" s="103">
        <v>0.0</v>
      </c>
      <c r="S26" s="103">
        <v>0.0</v>
      </c>
      <c r="T26" s="103">
        <v>0.0</v>
      </c>
      <c r="U26" s="103">
        <v>0.0</v>
      </c>
      <c r="V26" s="103">
        <v>0.0</v>
      </c>
      <c r="W26" s="103">
        <v>0.0</v>
      </c>
      <c r="X26" s="103">
        <v>0.0</v>
      </c>
      <c r="Y26" s="103">
        <v>0.0</v>
      </c>
      <c r="Z26" s="103">
        <v>0.0</v>
      </c>
      <c r="AA26" s="103">
        <v>0.0</v>
      </c>
      <c r="AB26" s="103">
        <v>0.0</v>
      </c>
      <c r="AC26" s="103">
        <v>0.0</v>
      </c>
      <c r="AD26" s="103">
        <v>0.0</v>
      </c>
      <c r="AE26" s="103">
        <v>0.0</v>
      </c>
      <c r="AF26" s="103">
        <v>0.0</v>
      </c>
      <c r="AG26" s="103">
        <v>0.0</v>
      </c>
      <c r="AH26" s="103">
        <v>0.0</v>
      </c>
      <c r="AI26" s="100">
        <f t="shared" ref="AI26:AI27" si="5">SUM(D26:AH26)</f>
        <v>0</v>
      </c>
      <c r="AJ26" s="88" t="s">
        <v>85</v>
      </c>
    </row>
    <row r="27" ht="30.0" customHeight="1">
      <c r="B27" s="101"/>
      <c r="C27" s="102" t="s">
        <v>43</v>
      </c>
      <c r="D27" s="103">
        <v>0.0</v>
      </c>
      <c r="E27" s="103">
        <v>0.0</v>
      </c>
      <c r="F27" s="103">
        <v>0.0</v>
      </c>
      <c r="G27" s="103">
        <v>0.0</v>
      </c>
      <c r="H27" s="103">
        <v>0.0</v>
      </c>
      <c r="I27" s="103">
        <v>0.0</v>
      </c>
      <c r="J27" s="103">
        <v>0.0</v>
      </c>
      <c r="K27" s="103">
        <v>0.0</v>
      </c>
      <c r="L27" s="103">
        <v>0.0</v>
      </c>
      <c r="M27" s="103">
        <v>0.0</v>
      </c>
      <c r="N27" s="103">
        <v>0.0</v>
      </c>
      <c r="O27" s="103">
        <v>0.0</v>
      </c>
      <c r="P27" s="103">
        <v>0.0</v>
      </c>
      <c r="Q27" s="103">
        <v>0.0</v>
      </c>
      <c r="R27" s="103">
        <v>0.0</v>
      </c>
      <c r="S27" s="103">
        <v>0.0</v>
      </c>
      <c r="T27" s="103">
        <v>0.0</v>
      </c>
      <c r="U27" s="103">
        <v>0.0</v>
      </c>
      <c r="V27" s="103">
        <v>0.0</v>
      </c>
      <c r="W27" s="103">
        <v>0.0</v>
      </c>
      <c r="X27" s="103">
        <v>0.0</v>
      </c>
      <c r="Y27" s="103">
        <v>0.0</v>
      </c>
      <c r="Z27" s="103">
        <v>0.0</v>
      </c>
      <c r="AA27" s="103">
        <v>0.0</v>
      </c>
      <c r="AB27" s="103">
        <v>0.0</v>
      </c>
      <c r="AC27" s="103">
        <v>0.0</v>
      </c>
      <c r="AD27" s="103">
        <v>0.0</v>
      </c>
      <c r="AE27" s="103">
        <v>0.0</v>
      </c>
      <c r="AF27" s="103">
        <v>0.0</v>
      </c>
      <c r="AG27" s="103">
        <v>0.0</v>
      </c>
      <c r="AH27" s="103">
        <v>0.0</v>
      </c>
      <c r="AI27" s="100">
        <f t="shared" si="5"/>
        <v>0</v>
      </c>
      <c r="AJ27" s="88" t="s">
        <v>86</v>
      </c>
    </row>
    <row r="28" ht="30.0" customHeight="1">
      <c r="B28" s="101"/>
      <c r="C28" s="104" t="s">
        <v>19</v>
      </c>
      <c r="D28" s="115">
        <v>0.0</v>
      </c>
      <c r="E28" s="115">
        <v>0.0</v>
      </c>
      <c r="F28" s="115">
        <v>0.0</v>
      </c>
      <c r="G28" s="115">
        <v>0.0</v>
      </c>
      <c r="H28" s="115">
        <v>0.0</v>
      </c>
      <c r="I28" s="115">
        <v>0.0</v>
      </c>
      <c r="J28" s="115">
        <v>0.0</v>
      </c>
      <c r="K28" s="115">
        <v>0.0</v>
      </c>
      <c r="L28" s="115">
        <v>0.0</v>
      </c>
      <c r="M28" s="115">
        <v>0.0</v>
      </c>
      <c r="N28" s="115">
        <v>0.0</v>
      </c>
      <c r="O28" s="115">
        <v>0.0</v>
      </c>
      <c r="P28" s="115">
        <v>0.0</v>
      </c>
      <c r="Q28" s="115">
        <v>0.0</v>
      </c>
      <c r="R28" s="115">
        <v>0.0</v>
      </c>
      <c r="S28" s="115">
        <v>0.0</v>
      </c>
      <c r="T28" s="115">
        <v>0.0</v>
      </c>
      <c r="U28" s="115">
        <v>0.0</v>
      </c>
      <c r="V28" s="115">
        <v>0.0</v>
      </c>
      <c r="W28" s="115">
        <v>0.0</v>
      </c>
      <c r="X28" s="115">
        <v>0.0</v>
      </c>
      <c r="Y28" s="115">
        <v>0.0</v>
      </c>
      <c r="Z28" s="115">
        <v>0.0</v>
      </c>
      <c r="AA28" s="115">
        <v>0.0</v>
      </c>
      <c r="AB28" s="115">
        <v>0.0</v>
      </c>
      <c r="AC28" s="115">
        <v>0.0</v>
      </c>
      <c r="AD28" s="115">
        <v>0.0</v>
      </c>
      <c r="AE28" s="115">
        <v>0.0</v>
      </c>
      <c r="AF28" s="115">
        <v>0.0</v>
      </c>
      <c r="AG28" s="115">
        <v>0.0</v>
      </c>
      <c r="AH28" s="115">
        <v>0.0</v>
      </c>
      <c r="AI28" s="106">
        <f>SUM(D28:AH29)</f>
        <v>0</v>
      </c>
      <c r="AJ28" s="88" t="s">
        <v>87</v>
      </c>
    </row>
    <row r="29" ht="30.0" customHeight="1">
      <c r="B29" s="101"/>
      <c r="C29" s="107" t="s">
        <v>46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88" t="s">
        <v>88</v>
      </c>
    </row>
    <row r="30" ht="30.0" customHeight="1">
      <c r="B30" s="101"/>
      <c r="C30" s="108" t="s">
        <v>47</v>
      </c>
      <c r="D30" s="103">
        <v>0.0</v>
      </c>
      <c r="E30" s="103">
        <v>0.0</v>
      </c>
      <c r="F30" s="103">
        <v>0.0</v>
      </c>
      <c r="G30" s="103">
        <v>0.0</v>
      </c>
      <c r="H30" s="103">
        <v>0.0</v>
      </c>
      <c r="I30" s="103">
        <v>0.0</v>
      </c>
      <c r="J30" s="103">
        <v>0.0</v>
      </c>
      <c r="K30" s="103">
        <v>0.0</v>
      </c>
      <c r="L30" s="103">
        <v>0.0</v>
      </c>
      <c r="M30" s="103">
        <v>0.0</v>
      </c>
      <c r="N30" s="103">
        <v>0.0</v>
      </c>
      <c r="O30" s="103">
        <v>0.0</v>
      </c>
      <c r="P30" s="103">
        <v>0.0</v>
      </c>
      <c r="Q30" s="103">
        <v>0.0</v>
      </c>
      <c r="R30" s="103">
        <v>0.0</v>
      </c>
      <c r="S30" s="103">
        <v>0.0</v>
      </c>
      <c r="T30" s="103">
        <v>0.0</v>
      </c>
      <c r="U30" s="103">
        <v>0.0</v>
      </c>
      <c r="V30" s="103">
        <v>0.0</v>
      </c>
      <c r="W30" s="103">
        <v>0.0</v>
      </c>
      <c r="X30" s="103">
        <v>0.0</v>
      </c>
      <c r="Y30" s="103">
        <v>0.0</v>
      </c>
      <c r="Z30" s="103">
        <v>0.0</v>
      </c>
      <c r="AA30" s="103">
        <v>0.0</v>
      </c>
      <c r="AB30" s="103">
        <v>0.0</v>
      </c>
      <c r="AC30" s="103">
        <v>0.0</v>
      </c>
      <c r="AD30" s="103">
        <v>0.0</v>
      </c>
      <c r="AE30" s="103">
        <v>0.0</v>
      </c>
      <c r="AF30" s="103">
        <v>0.0</v>
      </c>
      <c r="AG30" s="103">
        <v>0.0</v>
      </c>
      <c r="AH30" s="103">
        <v>0.0</v>
      </c>
      <c r="AI30" s="100">
        <f t="shared" ref="AI30:AI31" si="6">SUM(D30:AH30)</f>
        <v>0</v>
      </c>
      <c r="AJ30" s="88" t="s">
        <v>89</v>
      </c>
    </row>
    <row r="31" ht="30.0" customHeight="1">
      <c r="B31" s="52"/>
      <c r="C31" s="109" t="s">
        <v>31</v>
      </c>
      <c r="D31" s="103">
        <v>0.0</v>
      </c>
      <c r="E31" s="103">
        <v>0.0</v>
      </c>
      <c r="F31" s="103">
        <v>0.0</v>
      </c>
      <c r="G31" s="103">
        <v>0.0</v>
      </c>
      <c r="H31" s="103">
        <v>0.0</v>
      </c>
      <c r="I31" s="103">
        <v>0.0</v>
      </c>
      <c r="J31" s="103">
        <v>0.0</v>
      </c>
      <c r="K31" s="103">
        <v>0.0</v>
      </c>
      <c r="L31" s="103">
        <v>0.0</v>
      </c>
      <c r="M31" s="103">
        <v>0.0</v>
      </c>
      <c r="N31" s="103">
        <v>0.0</v>
      </c>
      <c r="O31" s="103">
        <v>0.0</v>
      </c>
      <c r="P31" s="103">
        <v>0.0</v>
      </c>
      <c r="Q31" s="103">
        <v>0.0</v>
      </c>
      <c r="R31" s="103">
        <v>0.0</v>
      </c>
      <c r="S31" s="103">
        <v>0.0</v>
      </c>
      <c r="T31" s="103">
        <v>0.0</v>
      </c>
      <c r="U31" s="103">
        <v>0.0</v>
      </c>
      <c r="V31" s="103">
        <v>0.0</v>
      </c>
      <c r="W31" s="103">
        <v>0.0</v>
      </c>
      <c r="X31" s="103">
        <v>0.0</v>
      </c>
      <c r="Y31" s="103">
        <v>0.0</v>
      </c>
      <c r="Z31" s="103">
        <v>0.0</v>
      </c>
      <c r="AA31" s="103">
        <v>0.0</v>
      </c>
      <c r="AB31" s="103">
        <v>0.0</v>
      </c>
      <c r="AC31" s="103">
        <v>0.0</v>
      </c>
      <c r="AD31" s="103">
        <v>0.0</v>
      </c>
      <c r="AE31" s="103">
        <v>0.0</v>
      </c>
      <c r="AF31" s="103">
        <v>0.0</v>
      </c>
      <c r="AG31" s="103">
        <v>0.0</v>
      </c>
      <c r="AH31" s="103">
        <v>0.0</v>
      </c>
      <c r="AI31" s="100">
        <f t="shared" si="6"/>
        <v>0</v>
      </c>
      <c r="AJ31" s="88" t="s">
        <v>90</v>
      </c>
    </row>
    <row r="32" ht="30.0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</row>
    <row r="33" ht="43.5" customHeight="1">
      <c r="B33" s="88" t="s">
        <v>67</v>
      </c>
      <c r="C33" s="89" t="s">
        <v>91</v>
      </c>
      <c r="D33" s="111" t="s">
        <v>84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116" t="s">
        <v>72</v>
      </c>
      <c r="AJ33" s="112" t="s">
        <v>73</v>
      </c>
    </row>
    <row r="34" ht="30.0" customHeight="1">
      <c r="B34" s="97" t="s">
        <v>74</v>
      </c>
      <c r="C34" s="98" t="s">
        <v>42</v>
      </c>
      <c r="D34" s="103">
        <v>0.0</v>
      </c>
      <c r="E34" s="103">
        <v>0.0</v>
      </c>
      <c r="F34" s="103">
        <v>0.0</v>
      </c>
      <c r="G34" s="103">
        <v>0.0</v>
      </c>
      <c r="H34" s="103">
        <v>0.0</v>
      </c>
      <c r="I34" s="103">
        <v>0.0</v>
      </c>
      <c r="J34" s="103">
        <v>0.0</v>
      </c>
      <c r="K34" s="103">
        <v>0.0</v>
      </c>
      <c r="L34" s="103">
        <v>0.0</v>
      </c>
      <c r="M34" s="103">
        <v>0.0</v>
      </c>
      <c r="N34" s="103">
        <v>0.0</v>
      </c>
      <c r="O34" s="103">
        <v>0.0</v>
      </c>
      <c r="P34" s="103">
        <v>0.0</v>
      </c>
      <c r="Q34" s="103">
        <v>0.0</v>
      </c>
      <c r="R34" s="103">
        <v>0.0</v>
      </c>
      <c r="S34" s="103">
        <v>0.0</v>
      </c>
      <c r="T34" s="103">
        <v>0.0</v>
      </c>
      <c r="U34" s="103">
        <v>0.0</v>
      </c>
      <c r="V34" s="103">
        <v>0.0</v>
      </c>
      <c r="W34" s="103">
        <v>0.0</v>
      </c>
      <c r="X34" s="103">
        <v>0.0</v>
      </c>
      <c r="Y34" s="103">
        <v>0.0</v>
      </c>
      <c r="Z34" s="103">
        <v>0.0</v>
      </c>
      <c r="AA34" s="103">
        <v>0.0</v>
      </c>
      <c r="AB34" s="103">
        <v>0.0</v>
      </c>
      <c r="AC34" s="103">
        <v>0.0</v>
      </c>
      <c r="AD34" s="103">
        <v>0.0</v>
      </c>
      <c r="AE34" s="103">
        <v>0.0</v>
      </c>
      <c r="AF34" s="103">
        <v>0.0</v>
      </c>
      <c r="AG34" s="103">
        <v>0.0</v>
      </c>
      <c r="AH34" s="103">
        <v>0.0</v>
      </c>
      <c r="AI34" s="100">
        <f t="shared" ref="AI34:AI35" si="7">SUM(D34:AH34)</f>
        <v>0</v>
      </c>
      <c r="AJ34" s="88" t="s">
        <v>92</v>
      </c>
    </row>
    <row r="35" ht="30.0" customHeight="1">
      <c r="B35" s="101"/>
      <c r="C35" s="102" t="s">
        <v>43</v>
      </c>
      <c r="D35" s="103">
        <v>0.0</v>
      </c>
      <c r="E35" s="103">
        <v>0.0</v>
      </c>
      <c r="F35" s="103">
        <v>0.0</v>
      </c>
      <c r="G35" s="103">
        <v>0.0</v>
      </c>
      <c r="H35" s="103">
        <v>0.0</v>
      </c>
      <c r="I35" s="103">
        <v>0.0</v>
      </c>
      <c r="J35" s="103">
        <v>0.0</v>
      </c>
      <c r="K35" s="103">
        <v>0.0</v>
      </c>
      <c r="L35" s="103">
        <v>0.0</v>
      </c>
      <c r="M35" s="103">
        <v>0.0</v>
      </c>
      <c r="N35" s="103">
        <v>0.0</v>
      </c>
      <c r="O35" s="103">
        <v>0.0</v>
      </c>
      <c r="P35" s="103">
        <v>0.0</v>
      </c>
      <c r="Q35" s="103">
        <v>0.0</v>
      </c>
      <c r="R35" s="103">
        <v>0.0</v>
      </c>
      <c r="S35" s="103">
        <v>0.0</v>
      </c>
      <c r="T35" s="103">
        <v>0.0</v>
      </c>
      <c r="U35" s="103">
        <v>0.0</v>
      </c>
      <c r="V35" s="103">
        <v>0.0</v>
      </c>
      <c r="W35" s="103">
        <v>0.0</v>
      </c>
      <c r="X35" s="103">
        <v>0.0</v>
      </c>
      <c r="Y35" s="103">
        <v>0.0</v>
      </c>
      <c r="Z35" s="103">
        <v>0.0</v>
      </c>
      <c r="AA35" s="103">
        <v>0.0</v>
      </c>
      <c r="AB35" s="103">
        <v>0.0</v>
      </c>
      <c r="AC35" s="103">
        <v>0.0</v>
      </c>
      <c r="AD35" s="103">
        <v>0.0</v>
      </c>
      <c r="AE35" s="103">
        <v>0.0</v>
      </c>
      <c r="AF35" s="103">
        <v>0.0</v>
      </c>
      <c r="AG35" s="103">
        <v>0.0</v>
      </c>
      <c r="AH35" s="103">
        <v>0.0</v>
      </c>
      <c r="AI35" s="100">
        <f t="shared" si="7"/>
        <v>0</v>
      </c>
      <c r="AJ35" s="88" t="s">
        <v>93</v>
      </c>
    </row>
    <row r="36" ht="30.0" customHeight="1">
      <c r="B36" s="101"/>
      <c r="C36" s="104" t="s">
        <v>19</v>
      </c>
      <c r="D36" s="115">
        <v>0.0</v>
      </c>
      <c r="E36" s="115">
        <v>0.0</v>
      </c>
      <c r="F36" s="115">
        <v>0.0</v>
      </c>
      <c r="G36" s="115">
        <v>0.0</v>
      </c>
      <c r="H36" s="115">
        <v>0.0</v>
      </c>
      <c r="I36" s="115">
        <v>0.0</v>
      </c>
      <c r="J36" s="115">
        <v>0.0</v>
      </c>
      <c r="K36" s="115">
        <v>0.0</v>
      </c>
      <c r="L36" s="115">
        <v>0.0</v>
      </c>
      <c r="M36" s="115">
        <v>0.0</v>
      </c>
      <c r="N36" s="115">
        <v>0.0</v>
      </c>
      <c r="O36" s="115">
        <v>0.0</v>
      </c>
      <c r="P36" s="115">
        <v>0.0</v>
      </c>
      <c r="Q36" s="115">
        <v>0.0</v>
      </c>
      <c r="R36" s="115">
        <v>0.0</v>
      </c>
      <c r="S36" s="115">
        <v>0.0</v>
      </c>
      <c r="T36" s="115">
        <v>0.0</v>
      </c>
      <c r="U36" s="115">
        <v>0.0</v>
      </c>
      <c r="V36" s="115">
        <v>0.0</v>
      </c>
      <c r="W36" s="115">
        <v>0.0</v>
      </c>
      <c r="X36" s="115">
        <v>0.0</v>
      </c>
      <c r="Y36" s="115">
        <v>0.0</v>
      </c>
      <c r="Z36" s="115">
        <v>0.0</v>
      </c>
      <c r="AA36" s="115">
        <v>0.0</v>
      </c>
      <c r="AB36" s="115">
        <v>0.0</v>
      </c>
      <c r="AC36" s="115">
        <v>0.0</v>
      </c>
      <c r="AD36" s="115">
        <v>0.0</v>
      </c>
      <c r="AE36" s="115">
        <v>0.0</v>
      </c>
      <c r="AF36" s="115">
        <v>0.0</v>
      </c>
      <c r="AG36" s="115">
        <v>0.0</v>
      </c>
      <c r="AH36" s="115">
        <v>0.0</v>
      </c>
      <c r="AI36" s="106">
        <f>SUM(D36:AH37)</f>
        <v>0</v>
      </c>
      <c r="AJ36" s="88" t="s">
        <v>94</v>
      </c>
    </row>
    <row r="37" ht="30.0" customHeight="1">
      <c r="B37" s="101"/>
      <c r="C37" s="107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88" t="s">
        <v>95</v>
      </c>
    </row>
    <row r="38" ht="30.0" customHeight="1">
      <c r="B38" s="101"/>
      <c r="C38" s="108" t="s">
        <v>47</v>
      </c>
      <c r="D38" s="103">
        <v>0.0</v>
      </c>
      <c r="E38" s="103">
        <v>0.0</v>
      </c>
      <c r="F38" s="103">
        <v>0.0</v>
      </c>
      <c r="G38" s="103">
        <v>0.0</v>
      </c>
      <c r="H38" s="103">
        <v>0.0</v>
      </c>
      <c r="I38" s="103">
        <v>0.0</v>
      </c>
      <c r="J38" s="103">
        <v>0.0</v>
      </c>
      <c r="K38" s="103">
        <v>0.0</v>
      </c>
      <c r="L38" s="103">
        <v>0.0</v>
      </c>
      <c r="M38" s="103">
        <v>0.0</v>
      </c>
      <c r="N38" s="103">
        <v>0.0</v>
      </c>
      <c r="O38" s="103">
        <v>0.0</v>
      </c>
      <c r="P38" s="103">
        <v>0.0</v>
      </c>
      <c r="Q38" s="103">
        <v>0.0</v>
      </c>
      <c r="R38" s="103">
        <v>0.0</v>
      </c>
      <c r="S38" s="103">
        <v>0.0</v>
      </c>
      <c r="T38" s="103">
        <v>0.0</v>
      </c>
      <c r="U38" s="103">
        <v>0.0</v>
      </c>
      <c r="V38" s="103">
        <v>0.0</v>
      </c>
      <c r="W38" s="103">
        <v>0.0</v>
      </c>
      <c r="X38" s="103">
        <v>0.0</v>
      </c>
      <c r="Y38" s="103">
        <v>0.0</v>
      </c>
      <c r="Z38" s="103">
        <v>0.0</v>
      </c>
      <c r="AA38" s="103">
        <v>0.0</v>
      </c>
      <c r="AB38" s="103">
        <v>0.0</v>
      </c>
      <c r="AC38" s="103">
        <v>0.0</v>
      </c>
      <c r="AD38" s="103">
        <v>0.0</v>
      </c>
      <c r="AE38" s="103">
        <v>0.0</v>
      </c>
      <c r="AF38" s="103">
        <v>0.0</v>
      </c>
      <c r="AG38" s="103">
        <v>0.0</v>
      </c>
      <c r="AH38" s="103">
        <v>0.0</v>
      </c>
      <c r="AI38" s="100">
        <f t="shared" ref="AI38:AI39" si="8">SUM(D38:AH38)</f>
        <v>0</v>
      </c>
      <c r="AJ38" s="88" t="s">
        <v>96</v>
      </c>
    </row>
    <row r="39" ht="30.0" customHeight="1">
      <c r="B39" s="52"/>
      <c r="C39" s="109" t="s">
        <v>31</v>
      </c>
      <c r="D39" s="103">
        <v>0.0</v>
      </c>
      <c r="E39" s="103">
        <v>0.0</v>
      </c>
      <c r="F39" s="103">
        <v>0.0</v>
      </c>
      <c r="G39" s="103">
        <v>0.0</v>
      </c>
      <c r="H39" s="103">
        <v>0.0</v>
      </c>
      <c r="I39" s="103">
        <v>0.0</v>
      </c>
      <c r="J39" s="103">
        <v>0.0</v>
      </c>
      <c r="K39" s="103">
        <v>0.0</v>
      </c>
      <c r="L39" s="103">
        <v>0.0</v>
      </c>
      <c r="M39" s="103">
        <v>0.0</v>
      </c>
      <c r="N39" s="103">
        <v>0.0</v>
      </c>
      <c r="O39" s="103">
        <v>0.0</v>
      </c>
      <c r="P39" s="103">
        <v>0.0</v>
      </c>
      <c r="Q39" s="103">
        <v>0.0</v>
      </c>
      <c r="R39" s="103">
        <v>0.0</v>
      </c>
      <c r="S39" s="103">
        <v>0.0</v>
      </c>
      <c r="T39" s="103">
        <v>0.0</v>
      </c>
      <c r="U39" s="103">
        <v>0.0</v>
      </c>
      <c r="V39" s="103">
        <v>0.0</v>
      </c>
      <c r="W39" s="103">
        <v>0.0</v>
      </c>
      <c r="X39" s="103">
        <v>0.0</v>
      </c>
      <c r="Y39" s="103">
        <v>0.0</v>
      </c>
      <c r="Z39" s="103">
        <v>0.0</v>
      </c>
      <c r="AA39" s="103">
        <v>0.0</v>
      </c>
      <c r="AB39" s="103">
        <v>0.0</v>
      </c>
      <c r="AC39" s="103">
        <v>0.0</v>
      </c>
      <c r="AD39" s="103">
        <v>0.0</v>
      </c>
      <c r="AE39" s="103">
        <v>0.0</v>
      </c>
      <c r="AF39" s="103">
        <v>0.0</v>
      </c>
      <c r="AG39" s="103">
        <v>0.0</v>
      </c>
      <c r="AH39" s="103">
        <v>0.0</v>
      </c>
      <c r="AI39" s="100">
        <f t="shared" si="8"/>
        <v>0</v>
      </c>
      <c r="AJ39" s="88" t="s">
        <v>97</v>
      </c>
    </row>
    <row r="40" ht="30.0" customHeight="1">
      <c r="B40" s="58"/>
      <c r="AI40" s="59"/>
      <c r="AJ40" s="59"/>
    </row>
    <row r="41" ht="42.0" customHeight="1">
      <c r="B41" s="88" t="s">
        <v>67</v>
      </c>
      <c r="C41" s="89" t="s">
        <v>98</v>
      </c>
      <c r="D41" s="111" t="s">
        <v>84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  <c r="AI41" s="116" t="s">
        <v>72</v>
      </c>
      <c r="AJ41" s="112" t="s">
        <v>73</v>
      </c>
    </row>
    <row r="42" ht="30.0" customHeight="1">
      <c r="B42" s="97" t="s">
        <v>74</v>
      </c>
      <c r="C42" s="98" t="s">
        <v>42</v>
      </c>
      <c r="D42" s="103">
        <v>0.0</v>
      </c>
      <c r="E42" s="103">
        <v>0.0</v>
      </c>
      <c r="F42" s="103">
        <v>0.0</v>
      </c>
      <c r="G42" s="103">
        <v>0.0</v>
      </c>
      <c r="H42" s="103">
        <v>0.0</v>
      </c>
      <c r="I42" s="103">
        <v>0.0</v>
      </c>
      <c r="J42" s="103">
        <v>0.0</v>
      </c>
      <c r="K42" s="103">
        <v>0.0</v>
      </c>
      <c r="L42" s="103">
        <v>0.0</v>
      </c>
      <c r="M42" s="103">
        <v>0.0</v>
      </c>
      <c r="N42" s="103">
        <v>0.0</v>
      </c>
      <c r="O42" s="103">
        <v>0.0</v>
      </c>
      <c r="P42" s="103">
        <v>0.0</v>
      </c>
      <c r="Q42" s="103">
        <v>0.0</v>
      </c>
      <c r="R42" s="103">
        <v>0.0</v>
      </c>
      <c r="S42" s="103">
        <v>0.0</v>
      </c>
      <c r="T42" s="103">
        <v>0.0</v>
      </c>
      <c r="U42" s="103">
        <v>0.0</v>
      </c>
      <c r="V42" s="103">
        <v>0.0</v>
      </c>
      <c r="W42" s="103">
        <v>0.0</v>
      </c>
      <c r="X42" s="103">
        <v>0.0</v>
      </c>
      <c r="Y42" s="103">
        <v>0.0</v>
      </c>
      <c r="Z42" s="103">
        <v>0.0</v>
      </c>
      <c r="AA42" s="103">
        <v>0.0</v>
      </c>
      <c r="AB42" s="103">
        <v>0.0</v>
      </c>
      <c r="AC42" s="103">
        <v>0.0</v>
      </c>
      <c r="AD42" s="103">
        <v>0.0</v>
      </c>
      <c r="AE42" s="103">
        <v>0.0</v>
      </c>
      <c r="AF42" s="103">
        <v>0.0</v>
      </c>
      <c r="AG42" s="103">
        <v>0.0</v>
      </c>
      <c r="AH42" s="103">
        <v>0.0</v>
      </c>
      <c r="AI42" s="100">
        <f t="shared" ref="AI42:AI43" si="9">SUM(D42:AH42)</f>
        <v>0</v>
      </c>
      <c r="AJ42" s="88" t="s">
        <v>99</v>
      </c>
    </row>
    <row r="43" ht="30.0" customHeight="1">
      <c r="B43" s="101"/>
      <c r="C43" s="102" t="s">
        <v>43</v>
      </c>
      <c r="D43" s="103">
        <v>0.0</v>
      </c>
      <c r="E43" s="103">
        <v>0.0</v>
      </c>
      <c r="F43" s="103">
        <v>0.0</v>
      </c>
      <c r="G43" s="103">
        <v>0.0</v>
      </c>
      <c r="H43" s="103">
        <v>0.0</v>
      </c>
      <c r="I43" s="103">
        <v>0.0</v>
      </c>
      <c r="J43" s="103">
        <v>0.0</v>
      </c>
      <c r="K43" s="103">
        <v>0.0</v>
      </c>
      <c r="L43" s="103">
        <v>0.0</v>
      </c>
      <c r="M43" s="103">
        <v>0.0</v>
      </c>
      <c r="N43" s="103">
        <v>0.0</v>
      </c>
      <c r="O43" s="103">
        <v>0.0</v>
      </c>
      <c r="P43" s="103">
        <v>0.0</v>
      </c>
      <c r="Q43" s="103">
        <v>0.0</v>
      </c>
      <c r="R43" s="103">
        <v>0.0</v>
      </c>
      <c r="S43" s="103">
        <v>0.0</v>
      </c>
      <c r="T43" s="103">
        <v>0.0</v>
      </c>
      <c r="U43" s="103">
        <v>0.0</v>
      </c>
      <c r="V43" s="103">
        <v>0.0</v>
      </c>
      <c r="W43" s="103">
        <v>0.0</v>
      </c>
      <c r="X43" s="103">
        <v>0.0</v>
      </c>
      <c r="Y43" s="103">
        <v>0.0</v>
      </c>
      <c r="Z43" s="103">
        <v>0.0</v>
      </c>
      <c r="AA43" s="103">
        <v>0.0</v>
      </c>
      <c r="AB43" s="103">
        <v>0.0</v>
      </c>
      <c r="AC43" s="103">
        <v>0.0</v>
      </c>
      <c r="AD43" s="103">
        <v>0.0</v>
      </c>
      <c r="AE43" s="103">
        <v>0.0</v>
      </c>
      <c r="AF43" s="103">
        <v>0.0</v>
      </c>
      <c r="AG43" s="103">
        <v>0.0</v>
      </c>
      <c r="AH43" s="103">
        <v>0.0</v>
      </c>
      <c r="AI43" s="100">
        <f t="shared" si="9"/>
        <v>0</v>
      </c>
      <c r="AJ43" s="88" t="s">
        <v>100</v>
      </c>
    </row>
    <row r="44" ht="30.0" customHeight="1">
      <c r="B44" s="101"/>
      <c r="C44" s="104" t="s">
        <v>19</v>
      </c>
      <c r="D44" s="115">
        <v>0.0</v>
      </c>
      <c r="E44" s="115">
        <v>0.0</v>
      </c>
      <c r="F44" s="115">
        <v>0.0</v>
      </c>
      <c r="G44" s="115">
        <v>0.0</v>
      </c>
      <c r="H44" s="115">
        <v>0.0</v>
      </c>
      <c r="I44" s="115">
        <v>0.0</v>
      </c>
      <c r="J44" s="115">
        <v>0.0</v>
      </c>
      <c r="K44" s="115">
        <v>0.0</v>
      </c>
      <c r="L44" s="115">
        <v>0.0</v>
      </c>
      <c r="M44" s="115">
        <v>0.0</v>
      </c>
      <c r="N44" s="115">
        <v>0.0</v>
      </c>
      <c r="O44" s="115">
        <v>0.0</v>
      </c>
      <c r="P44" s="115">
        <v>0.0</v>
      </c>
      <c r="Q44" s="115">
        <v>0.0</v>
      </c>
      <c r="R44" s="115">
        <v>0.0</v>
      </c>
      <c r="S44" s="115">
        <v>0.0</v>
      </c>
      <c r="T44" s="115">
        <v>0.0</v>
      </c>
      <c r="U44" s="115">
        <v>0.0</v>
      </c>
      <c r="V44" s="115">
        <v>0.0</v>
      </c>
      <c r="W44" s="115">
        <v>0.0</v>
      </c>
      <c r="X44" s="115">
        <v>0.0</v>
      </c>
      <c r="Y44" s="115">
        <v>0.0</v>
      </c>
      <c r="Z44" s="115">
        <v>0.0</v>
      </c>
      <c r="AA44" s="115">
        <v>0.0</v>
      </c>
      <c r="AB44" s="115">
        <v>0.0</v>
      </c>
      <c r="AC44" s="115">
        <v>0.0</v>
      </c>
      <c r="AD44" s="115">
        <v>0.0</v>
      </c>
      <c r="AE44" s="115">
        <v>0.0</v>
      </c>
      <c r="AF44" s="115">
        <v>0.0</v>
      </c>
      <c r="AG44" s="115">
        <v>0.0</v>
      </c>
      <c r="AH44" s="115">
        <v>0.0</v>
      </c>
      <c r="AI44" s="106">
        <f>SUM(D44:AH45)</f>
        <v>0</v>
      </c>
      <c r="AJ44" s="88" t="s">
        <v>101</v>
      </c>
    </row>
    <row r="45" ht="30.0" customHeight="1">
      <c r="B45" s="101"/>
      <c r="C45" s="107" t="s">
        <v>46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88" t="s">
        <v>102</v>
      </c>
    </row>
    <row r="46" ht="30.0" customHeight="1">
      <c r="B46" s="101"/>
      <c r="C46" s="108" t="s">
        <v>47</v>
      </c>
      <c r="D46" s="103">
        <v>0.0</v>
      </c>
      <c r="E46" s="103">
        <v>0.0</v>
      </c>
      <c r="F46" s="103">
        <v>0.0</v>
      </c>
      <c r="G46" s="103">
        <v>0.0</v>
      </c>
      <c r="H46" s="103">
        <v>0.0</v>
      </c>
      <c r="I46" s="103">
        <v>0.0</v>
      </c>
      <c r="J46" s="103">
        <v>0.0</v>
      </c>
      <c r="K46" s="103">
        <v>0.0</v>
      </c>
      <c r="L46" s="103">
        <v>0.0</v>
      </c>
      <c r="M46" s="103">
        <v>0.0</v>
      </c>
      <c r="N46" s="103">
        <v>0.0</v>
      </c>
      <c r="O46" s="103">
        <v>0.0</v>
      </c>
      <c r="P46" s="103">
        <v>0.0</v>
      </c>
      <c r="Q46" s="103">
        <v>0.0</v>
      </c>
      <c r="R46" s="103">
        <v>0.0</v>
      </c>
      <c r="S46" s="103">
        <v>0.0</v>
      </c>
      <c r="T46" s="103">
        <v>0.0</v>
      </c>
      <c r="U46" s="103">
        <v>0.0</v>
      </c>
      <c r="V46" s="103">
        <v>0.0</v>
      </c>
      <c r="W46" s="103">
        <v>0.0</v>
      </c>
      <c r="X46" s="103">
        <v>0.0</v>
      </c>
      <c r="Y46" s="103">
        <v>0.0</v>
      </c>
      <c r="Z46" s="103">
        <v>0.0</v>
      </c>
      <c r="AA46" s="103">
        <v>0.0</v>
      </c>
      <c r="AB46" s="103">
        <v>0.0</v>
      </c>
      <c r="AC46" s="103">
        <v>0.0</v>
      </c>
      <c r="AD46" s="103">
        <v>0.0</v>
      </c>
      <c r="AE46" s="103">
        <v>0.0</v>
      </c>
      <c r="AF46" s="103">
        <v>0.0</v>
      </c>
      <c r="AG46" s="103">
        <v>0.0</v>
      </c>
      <c r="AH46" s="103">
        <v>0.0</v>
      </c>
      <c r="AI46" s="100">
        <f t="shared" ref="AI46:AI47" si="10">SUM(D46:AH46)</f>
        <v>0</v>
      </c>
      <c r="AJ46" s="88" t="s">
        <v>103</v>
      </c>
    </row>
    <row r="47" ht="30.0" customHeight="1">
      <c r="B47" s="52"/>
      <c r="C47" s="109" t="s">
        <v>31</v>
      </c>
      <c r="D47" s="103">
        <v>0.0</v>
      </c>
      <c r="E47" s="103">
        <v>0.0</v>
      </c>
      <c r="F47" s="103">
        <v>0.0</v>
      </c>
      <c r="G47" s="103">
        <v>0.0</v>
      </c>
      <c r="H47" s="103">
        <v>0.0</v>
      </c>
      <c r="I47" s="103">
        <v>0.0</v>
      </c>
      <c r="J47" s="103">
        <v>0.0</v>
      </c>
      <c r="K47" s="103">
        <v>0.0</v>
      </c>
      <c r="L47" s="103">
        <v>0.0</v>
      </c>
      <c r="M47" s="103">
        <v>0.0</v>
      </c>
      <c r="N47" s="103">
        <v>0.0</v>
      </c>
      <c r="O47" s="103">
        <v>0.0</v>
      </c>
      <c r="P47" s="103">
        <v>0.0</v>
      </c>
      <c r="Q47" s="103">
        <v>0.0</v>
      </c>
      <c r="R47" s="103">
        <v>0.0</v>
      </c>
      <c r="S47" s="103">
        <v>0.0</v>
      </c>
      <c r="T47" s="103">
        <v>0.0</v>
      </c>
      <c r="U47" s="103">
        <v>0.0</v>
      </c>
      <c r="V47" s="103">
        <v>0.0</v>
      </c>
      <c r="W47" s="103">
        <v>0.0</v>
      </c>
      <c r="X47" s="103">
        <v>0.0</v>
      </c>
      <c r="Y47" s="103">
        <v>0.0</v>
      </c>
      <c r="Z47" s="103">
        <v>0.0</v>
      </c>
      <c r="AA47" s="103">
        <v>0.0</v>
      </c>
      <c r="AB47" s="103">
        <v>0.0</v>
      </c>
      <c r="AC47" s="103">
        <v>0.0</v>
      </c>
      <c r="AD47" s="103">
        <v>0.0</v>
      </c>
      <c r="AE47" s="103">
        <v>0.0</v>
      </c>
      <c r="AF47" s="103">
        <v>0.0</v>
      </c>
      <c r="AG47" s="103">
        <v>0.0</v>
      </c>
      <c r="AH47" s="103">
        <v>0.0</v>
      </c>
      <c r="AI47" s="100">
        <f t="shared" si="10"/>
        <v>0</v>
      </c>
      <c r="AJ47" s="88" t="s">
        <v>104</v>
      </c>
    </row>
    <row r="48" ht="30.0" customHeight="1">
      <c r="B48" s="58"/>
      <c r="AI48" s="59"/>
      <c r="AJ48" s="59"/>
    </row>
    <row r="49" ht="45.0" customHeight="1">
      <c r="B49" s="88" t="s">
        <v>67</v>
      </c>
      <c r="C49" s="89" t="s">
        <v>105</v>
      </c>
      <c r="D49" s="111" t="s">
        <v>84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9"/>
      <c r="AI49" s="116" t="s">
        <v>72</v>
      </c>
      <c r="AJ49" s="112" t="s">
        <v>73</v>
      </c>
    </row>
    <row r="50" ht="30.0" customHeight="1">
      <c r="B50" s="97" t="s">
        <v>74</v>
      </c>
      <c r="C50" s="98" t="s">
        <v>42</v>
      </c>
      <c r="D50" s="103">
        <v>0.0</v>
      </c>
      <c r="E50" s="103">
        <v>0.0</v>
      </c>
      <c r="F50" s="103">
        <v>0.0</v>
      </c>
      <c r="G50" s="103">
        <v>0.0</v>
      </c>
      <c r="H50" s="103">
        <v>0.0</v>
      </c>
      <c r="I50" s="103">
        <v>0.0</v>
      </c>
      <c r="J50" s="103">
        <v>0.0</v>
      </c>
      <c r="K50" s="103">
        <v>0.0</v>
      </c>
      <c r="L50" s="103">
        <v>0.0</v>
      </c>
      <c r="M50" s="103">
        <v>0.0</v>
      </c>
      <c r="N50" s="103">
        <v>0.0</v>
      </c>
      <c r="O50" s="103">
        <v>0.0</v>
      </c>
      <c r="P50" s="103">
        <v>0.0</v>
      </c>
      <c r="Q50" s="103">
        <v>0.0</v>
      </c>
      <c r="R50" s="103">
        <v>0.0</v>
      </c>
      <c r="S50" s="103">
        <v>0.0</v>
      </c>
      <c r="T50" s="103">
        <v>0.0</v>
      </c>
      <c r="U50" s="103">
        <v>0.0</v>
      </c>
      <c r="V50" s="103">
        <v>0.0</v>
      </c>
      <c r="W50" s="103">
        <v>0.0</v>
      </c>
      <c r="X50" s="103">
        <v>0.0</v>
      </c>
      <c r="Y50" s="103">
        <v>0.0</v>
      </c>
      <c r="Z50" s="103">
        <v>0.0</v>
      </c>
      <c r="AA50" s="103">
        <v>0.0</v>
      </c>
      <c r="AB50" s="103">
        <v>0.0</v>
      </c>
      <c r="AC50" s="103">
        <v>0.0</v>
      </c>
      <c r="AD50" s="103">
        <v>0.0</v>
      </c>
      <c r="AE50" s="103">
        <v>0.0</v>
      </c>
      <c r="AF50" s="103">
        <v>0.0</v>
      </c>
      <c r="AG50" s="103">
        <v>0.0</v>
      </c>
      <c r="AH50" s="103">
        <v>0.0</v>
      </c>
      <c r="AI50" s="100">
        <f t="shared" ref="AI50:AI51" si="11">SUM(D50:AH50)</f>
        <v>0</v>
      </c>
      <c r="AJ50" s="88" t="s">
        <v>106</v>
      </c>
    </row>
    <row r="51" ht="30.0" customHeight="1">
      <c r="B51" s="101"/>
      <c r="C51" s="102" t="s">
        <v>43</v>
      </c>
      <c r="D51" s="103">
        <v>0.0</v>
      </c>
      <c r="E51" s="103">
        <v>0.0</v>
      </c>
      <c r="F51" s="103">
        <v>0.0</v>
      </c>
      <c r="G51" s="103">
        <v>0.0</v>
      </c>
      <c r="H51" s="103">
        <v>0.0</v>
      </c>
      <c r="I51" s="103">
        <v>0.0</v>
      </c>
      <c r="J51" s="103">
        <v>0.0</v>
      </c>
      <c r="K51" s="103">
        <v>0.0</v>
      </c>
      <c r="L51" s="103">
        <v>0.0</v>
      </c>
      <c r="M51" s="103">
        <v>0.0</v>
      </c>
      <c r="N51" s="103">
        <v>0.0</v>
      </c>
      <c r="O51" s="103">
        <v>0.0</v>
      </c>
      <c r="P51" s="103">
        <v>0.0</v>
      </c>
      <c r="Q51" s="103">
        <v>0.0</v>
      </c>
      <c r="R51" s="103">
        <v>0.0</v>
      </c>
      <c r="S51" s="103">
        <v>0.0</v>
      </c>
      <c r="T51" s="103">
        <v>0.0</v>
      </c>
      <c r="U51" s="103">
        <v>0.0</v>
      </c>
      <c r="V51" s="103">
        <v>0.0</v>
      </c>
      <c r="W51" s="103">
        <v>0.0</v>
      </c>
      <c r="X51" s="103">
        <v>0.0</v>
      </c>
      <c r="Y51" s="103">
        <v>0.0</v>
      </c>
      <c r="Z51" s="103">
        <v>0.0</v>
      </c>
      <c r="AA51" s="103">
        <v>0.0</v>
      </c>
      <c r="AB51" s="103">
        <v>0.0</v>
      </c>
      <c r="AC51" s="103">
        <v>0.0</v>
      </c>
      <c r="AD51" s="103">
        <v>0.0</v>
      </c>
      <c r="AE51" s="103">
        <v>0.0</v>
      </c>
      <c r="AF51" s="103">
        <v>0.0</v>
      </c>
      <c r="AG51" s="103">
        <v>0.0</v>
      </c>
      <c r="AH51" s="103">
        <v>0.0</v>
      </c>
      <c r="AI51" s="100">
        <f t="shared" si="11"/>
        <v>0</v>
      </c>
      <c r="AJ51" s="88" t="s">
        <v>107</v>
      </c>
    </row>
    <row r="52" ht="30.0" customHeight="1">
      <c r="B52" s="101"/>
      <c r="C52" s="104" t="s">
        <v>19</v>
      </c>
      <c r="D52" s="115">
        <v>0.0</v>
      </c>
      <c r="E52" s="115">
        <v>0.0</v>
      </c>
      <c r="F52" s="115">
        <v>0.0</v>
      </c>
      <c r="G52" s="115">
        <v>0.0</v>
      </c>
      <c r="H52" s="115">
        <v>0.0</v>
      </c>
      <c r="I52" s="115">
        <v>0.0</v>
      </c>
      <c r="J52" s="115">
        <v>0.0</v>
      </c>
      <c r="K52" s="115">
        <v>0.0</v>
      </c>
      <c r="L52" s="115">
        <v>0.0</v>
      </c>
      <c r="M52" s="115">
        <v>0.0</v>
      </c>
      <c r="N52" s="115">
        <v>0.0</v>
      </c>
      <c r="O52" s="115">
        <v>0.0</v>
      </c>
      <c r="P52" s="115">
        <v>0.0</v>
      </c>
      <c r="Q52" s="115">
        <v>0.0</v>
      </c>
      <c r="R52" s="115">
        <v>0.0</v>
      </c>
      <c r="S52" s="115">
        <v>0.0</v>
      </c>
      <c r="T52" s="115">
        <v>0.0</v>
      </c>
      <c r="U52" s="115">
        <v>0.0</v>
      </c>
      <c r="V52" s="115">
        <v>0.0</v>
      </c>
      <c r="W52" s="115">
        <v>0.0</v>
      </c>
      <c r="X52" s="115">
        <v>0.0</v>
      </c>
      <c r="Y52" s="115">
        <v>0.0</v>
      </c>
      <c r="Z52" s="115">
        <v>0.0</v>
      </c>
      <c r="AA52" s="115">
        <v>0.0</v>
      </c>
      <c r="AB52" s="115">
        <v>0.0</v>
      </c>
      <c r="AC52" s="115">
        <v>0.0</v>
      </c>
      <c r="AD52" s="115">
        <v>0.0</v>
      </c>
      <c r="AE52" s="115">
        <v>0.0</v>
      </c>
      <c r="AF52" s="115">
        <v>0.0</v>
      </c>
      <c r="AG52" s="115">
        <v>0.0</v>
      </c>
      <c r="AH52" s="115">
        <v>0.0</v>
      </c>
      <c r="AI52" s="106">
        <f>SUM(D52:AH53)</f>
        <v>0</v>
      </c>
      <c r="AJ52" s="88" t="s">
        <v>108</v>
      </c>
    </row>
    <row r="53" ht="30.0" customHeight="1">
      <c r="B53" s="101"/>
      <c r="C53" s="107" t="s">
        <v>46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88" t="s">
        <v>109</v>
      </c>
    </row>
    <row r="54" ht="30.0" customHeight="1">
      <c r="B54" s="101"/>
      <c r="C54" s="108" t="s">
        <v>47</v>
      </c>
      <c r="D54" s="103">
        <v>0.0</v>
      </c>
      <c r="E54" s="103">
        <v>0.0</v>
      </c>
      <c r="F54" s="103">
        <v>0.0</v>
      </c>
      <c r="G54" s="103">
        <v>0.0</v>
      </c>
      <c r="H54" s="103">
        <v>0.0</v>
      </c>
      <c r="I54" s="103">
        <v>0.0</v>
      </c>
      <c r="J54" s="103">
        <v>0.0</v>
      </c>
      <c r="K54" s="103">
        <v>0.0</v>
      </c>
      <c r="L54" s="103">
        <v>0.0</v>
      </c>
      <c r="M54" s="103">
        <v>0.0</v>
      </c>
      <c r="N54" s="103">
        <v>0.0</v>
      </c>
      <c r="O54" s="103">
        <v>0.0</v>
      </c>
      <c r="P54" s="103">
        <v>0.0</v>
      </c>
      <c r="Q54" s="103">
        <v>0.0</v>
      </c>
      <c r="R54" s="103">
        <v>0.0</v>
      </c>
      <c r="S54" s="103">
        <v>0.0</v>
      </c>
      <c r="T54" s="103">
        <v>0.0</v>
      </c>
      <c r="U54" s="103">
        <v>0.0</v>
      </c>
      <c r="V54" s="103">
        <v>0.0</v>
      </c>
      <c r="W54" s="103">
        <v>0.0</v>
      </c>
      <c r="X54" s="103">
        <v>0.0</v>
      </c>
      <c r="Y54" s="103">
        <v>0.0</v>
      </c>
      <c r="Z54" s="103">
        <v>0.0</v>
      </c>
      <c r="AA54" s="103">
        <v>0.0</v>
      </c>
      <c r="AB54" s="103">
        <v>0.0</v>
      </c>
      <c r="AC54" s="103">
        <v>0.0</v>
      </c>
      <c r="AD54" s="103">
        <v>0.0</v>
      </c>
      <c r="AE54" s="103">
        <v>0.0</v>
      </c>
      <c r="AF54" s="103">
        <v>0.0</v>
      </c>
      <c r="AG54" s="103">
        <v>0.0</v>
      </c>
      <c r="AH54" s="103">
        <v>0.0</v>
      </c>
      <c r="AI54" s="100">
        <f t="shared" ref="AI54:AI55" si="12">SUM(D54:AH54)</f>
        <v>0</v>
      </c>
      <c r="AJ54" s="88" t="s">
        <v>110</v>
      </c>
    </row>
    <row r="55" ht="30.0" customHeight="1">
      <c r="B55" s="52"/>
      <c r="C55" s="109" t="s">
        <v>31</v>
      </c>
      <c r="D55" s="103">
        <v>0.0</v>
      </c>
      <c r="E55" s="103">
        <v>0.0</v>
      </c>
      <c r="F55" s="103">
        <v>0.0</v>
      </c>
      <c r="G55" s="103">
        <v>0.0</v>
      </c>
      <c r="H55" s="103">
        <v>0.0</v>
      </c>
      <c r="I55" s="103">
        <v>0.0</v>
      </c>
      <c r="J55" s="103">
        <v>0.0</v>
      </c>
      <c r="K55" s="103">
        <v>0.0</v>
      </c>
      <c r="L55" s="103">
        <v>0.0</v>
      </c>
      <c r="M55" s="103">
        <v>0.0</v>
      </c>
      <c r="N55" s="103">
        <v>0.0</v>
      </c>
      <c r="O55" s="103">
        <v>0.0</v>
      </c>
      <c r="P55" s="103">
        <v>0.0</v>
      </c>
      <c r="Q55" s="103">
        <v>0.0</v>
      </c>
      <c r="R55" s="103">
        <v>0.0</v>
      </c>
      <c r="S55" s="103">
        <v>0.0</v>
      </c>
      <c r="T55" s="103">
        <v>0.0</v>
      </c>
      <c r="U55" s="103">
        <v>0.0</v>
      </c>
      <c r="V55" s="103">
        <v>0.0</v>
      </c>
      <c r="W55" s="103">
        <v>0.0</v>
      </c>
      <c r="X55" s="103">
        <v>0.0</v>
      </c>
      <c r="Y55" s="103">
        <v>0.0</v>
      </c>
      <c r="Z55" s="103">
        <v>0.0</v>
      </c>
      <c r="AA55" s="103">
        <v>0.0</v>
      </c>
      <c r="AB55" s="103">
        <v>0.0</v>
      </c>
      <c r="AC55" s="103">
        <v>0.0</v>
      </c>
      <c r="AD55" s="103">
        <v>0.0</v>
      </c>
      <c r="AE55" s="103">
        <v>0.0</v>
      </c>
      <c r="AF55" s="103">
        <v>0.0</v>
      </c>
      <c r="AG55" s="103">
        <v>0.0</v>
      </c>
      <c r="AH55" s="103">
        <v>0.0</v>
      </c>
      <c r="AI55" s="100">
        <f t="shared" si="12"/>
        <v>0</v>
      </c>
      <c r="AJ55" s="88" t="s">
        <v>111</v>
      </c>
    </row>
    <row r="56" ht="30.0" customHeight="1">
      <c r="B56" s="58"/>
      <c r="AI56" s="59"/>
      <c r="AJ56" s="59"/>
    </row>
    <row r="57" ht="30.0" customHeight="1">
      <c r="B57" s="118" t="s">
        <v>112</v>
      </c>
      <c r="C57" s="119"/>
      <c r="D57" s="120">
        <f t="shared" ref="D57:AH57" si="13">SUM(D10:D55)</f>
        <v>40</v>
      </c>
      <c r="E57" s="120">
        <f t="shared" si="13"/>
        <v>40</v>
      </c>
      <c r="F57" s="120">
        <f t="shared" si="13"/>
        <v>40</v>
      </c>
      <c r="G57" s="120">
        <f t="shared" si="13"/>
        <v>40</v>
      </c>
      <c r="H57" s="120">
        <f t="shared" si="13"/>
        <v>0</v>
      </c>
      <c r="I57" s="120">
        <f t="shared" si="13"/>
        <v>0</v>
      </c>
      <c r="J57" s="120">
        <f t="shared" si="13"/>
        <v>40</v>
      </c>
      <c r="K57" s="120">
        <f t="shared" si="13"/>
        <v>40</v>
      </c>
      <c r="L57" s="120">
        <f t="shared" si="13"/>
        <v>40</v>
      </c>
      <c r="M57" s="120">
        <f t="shared" si="13"/>
        <v>40</v>
      </c>
      <c r="N57" s="120">
        <f t="shared" si="13"/>
        <v>40</v>
      </c>
      <c r="O57" s="120">
        <f t="shared" si="13"/>
        <v>0</v>
      </c>
      <c r="P57" s="120">
        <f t="shared" si="13"/>
        <v>0</v>
      </c>
      <c r="Q57" s="120">
        <f t="shared" si="13"/>
        <v>40</v>
      </c>
      <c r="R57" s="120">
        <f t="shared" si="13"/>
        <v>40</v>
      </c>
      <c r="S57" s="120">
        <f t="shared" si="13"/>
        <v>40</v>
      </c>
      <c r="T57" s="120">
        <f t="shared" si="13"/>
        <v>40</v>
      </c>
      <c r="U57" s="120">
        <f t="shared" si="13"/>
        <v>40</v>
      </c>
      <c r="V57" s="120">
        <f t="shared" si="13"/>
        <v>16</v>
      </c>
      <c r="W57" s="120">
        <f t="shared" si="13"/>
        <v>16</v>
      </c>
      <c r="X57" s="120">
        <f t="shared" si="13"/>
        <v>40</v>
      </c>
      <c r="Y57" s="120">
        <f t="shared" si="13"/>
        <v>40</v>
      </c>
      <c r="Z57" s="120">
        <f t="shared" si="13"/>
        <v>40</v>
      </c>
      <c r="AA57" s="120">
        <f t="shared" si="13"/>
        <v>40</v>
      </c>
      <c r="AB57" s="120">
        <f t="shared" si="13"/>
        <v>40</v>
      </c>
      <c r="AC57" s="120">
        <f t="shared" si="13"/>
        <v>0</v>
      </c>
      <c r="AD57" s="120">
        <f t="shared" si="13"/>
        <v>0</v>
      </c>
      <c r="AE57" s="120">
        <f t="shared" si="13"/>
        <v>40</v>
      </c>
      <c r="AF57" s="120">
        <f t="shared" si="13"/>
        <v>40</v>
      </c>
      <c r="AG57" s="120">
        <f t="shared" si="13"/>
        <v>40</v>
      </c>
      <c r="AH57" s="120">
        <f t="shared" si="13"/>
        <v>40</v>
      </c>
      <c r="AI57" s="59"/>
      <c r="AJ57" s="59"/>
    </row>
    <row r="58" ht="30.0" customHeight="1">
      <c r="B58" s="118" t="s">
        <v>113</v>
      </c>
      <c r="C58" s="119"/>
      <c r="D58" s="121">
        <f>'DUTY ROSTER'!C18</f>
        <v>5</v>
      </c>
      <c r="E58" s="121">
        <f>'DUTY ROSTER'!D18</f>
        <v>5</v>
      </c>
      <c r="F58" s="121">
        <f>'DUTY ROSTER'!E18</f>
        <v>5</v>
      </c>
      <c r="G58" s="121">
        <f>'DUTY ROSTER'!F18</f>
        <v>5</v>
      </c>
      <c r="H58" s="121">
        <f>'DUTY ROSTER'!G18</f>
        <v>2</v>
      </c>
      <c r="I58" s="121">
        <f>'DUTY ROSTER'!H18</f>
        <v>2</v>
      </c>
      <c r="J58" s="121">
        <f>'DUTY ROSTER'!I18</f>
        <v>5</v>
      </c>
      <c r="K58" s="121">
        <f>'DUTY ROSTER'!J18</f>
        <v>5</v>
      </c>
      <c r="L58" s="121">
        <f>'DUTY ROSTER'!K18</f>
        <v>5</v>
      </c>
      <c r="M58" s="121">
        <f>'DUTY ROSTER'!L18</f>
        <v>5</v>
      </c>
      <c r="N58" s="121">
        <f>'DUTY ROSTER'!M18</f>
        <v>5</v>
      </c>
      <c r="O58" s="121">
        <f>'DUTY ROSTER'!N18</f>
        <v>0</v>
      </c>
      <c r="P58" s="121">
        <f>'DUTY ROSTER'!O18</f>
        <v>0</v>
      </c>
      <c r="Q58" s="121">
        <f>'DUTY ROSTER'!P18</f>
        <v>5</v>
      </c>
      <c r="R58" s="121">
        <f>'DUTY ROSTER'!Q18</f>
        <v>5</v>
      </c>
      <c r="S58" s="121">
        <f>'DUTY ROSTER'!R18</f>
        <v>5</v>
      </c>
      <c r="T58" s="121">
        <f>'DUTY ROSTER'!S18</f>
        <v>6</v>
      </c>
      <c r="U58" s="121">
        <f>'DUTY ROSTER'!T18</f>
        <v>6</v>
      </c>
      <c r="V58" s="121">
        <f>'DUTY ROSTER'!U18</f>
        <v>4</v>
      </c>
      <c r="W58" s="121">
        <f>'DUTY ROSTER'!V18</f>
        <v>4</v>
      </c>
      <c r="X58" s="121">
        <f>'DUTY ROSTER'!W18</f>
        <v>5</v>
      </c>
      <c r="Y58" s="121">
        <f>'DUTY ROSTER'!X18</f>
        <v>5</v>
      </c>
      <c r="Z58" s="121">
        <f>'DUTY ROSTER'!Y18</f>
        <v>5</v>
      </c>
      <c r="AA58" s="121">
        <f>'DUTY ROSTER'!Z18</f>
        <v>5</v>
      </c>
      <c r="AB58" s="121">
        <f>'DUTY ROSTER'!AA18</f>
        <v>5</v>
      </c>
      <c r="AC58" s="121">
        <f>'DUTY ROSTER'!AB18</f>
        <v>2</v>
      </c>
      <c r="AD58" s="121">
        <f>'DUTY ROSTER'!AC18</f>
        <v>2</v>
      </c>
      <c r="AE58" s="121">
        <f>'DUTY ROSTER'!AD18</f>
        <v>5</v>
      </c>
      <c r="AF58" s="121">
        <f>'DUTY ROSTER'!AE18</f>
        <v>5</v>
      </c>
      <c r="AG58" s="121">
        <f>'DUTY ROSTER'!AF18</f>
        <v>5</v>
      </c>
      <c r="AH58" s="121">
        <f>'DUTY ROSTER'!AG18</f>
        <v>0</v>
      </c>
      <c r="AI58" s="59"/>
      <c r="AJ58" s="59"/>
    </row>
    <row r="59" ht="30.0" customHeight="1">
      <c r="B59" s="118" t="s">
        <v>114</v>
      </c>
      <c r="C59" s="119"/>
      <c r="D59" s="121">
        <v>8.0</v>
      </c>
      <c r="E59" s="121">
        <v>8.0</v>
      </c>
      <c r="F59" s="121">
        <v>8.0</v>
      </c>
      <c r="G59" s="121">
        <v>8.0</v>
      </c>
      <c r="H59" s="121">
        <v>8.0</v>
      </c>
      <c r="I59" s="121">
        <v>8.0</v>
      </c>
      <c r="J59" s="121">
        <v>8.0</v>
      </c>
      <c r="K59" s="121">
        <v>8.0</v>
      </c>
      <c r="L59" s="121">
        <v>8.0</v>
      </c>
      <c r="M59" s="121">
        <v>8.0</v>
      </c>
      <c r="N59" s="121">
        <v>8.0</v>
      </c>
      <c r="O59" s="121">
        <v>8.0</v>
      </c>
      <c r="P59" s="121">
        <v>8.0</v>
      </c>
      <c r="Q59" s="121">
        <v>8.0</v>
      </c>
      <c r="R59" s="121">
        <v>8.0</v>
      </c>
      <c r="S59" s="121">
        <v>8.0</v>
      </c>
      <c r="T59" s="121">
        <v>8.0</v>
      </c>
      <c r="U59" s="121">
        <v>8.0</v>
      </c>
      <c r="V59" s="121">
        <v>8.0</v>
      </c>
      <c r="W59" s="121">
        <v>8.0</v>
      </c>
      <c r="X59" s="121">
        <v>8.0</v>
      </c>
      <c r="Y59" s="121">
        <v>8.0</v>
      </c>
      <c r="Z59" s="121">
        <v>8.0</v>
      </c>
      <c r="AA59" s="121">
        <v>8.0</v>
      </c>
      <c r="AB59" s="121">
        <v>8.0</v>
      </c>
      <c r="AC59" s="121">
        <v>8.0</v>
      </c>
      <c r="AD59" s="121">
        <v>8.0</v>
      </c>
      <c r="AE59" s="121">
        <v>8.0</v>
      </c>
      <c r="AF59" s="121">
        <v>8.0</v>
      </c>
      <c r="AG59" s="121">
        <v>8.0</v>
      </c>
      <c r="AH59" s="121">
        <v>8.0</v>
      </c>
      <c r="AI59" s="59"/>
      <c r="AJ59" s="59"/>
    </row>
    <row r="60" ht="30.0" customHeight="1">
      <c r="B60" s="118" t="s">
        <v>36</v>
      </c>
      <c r="C60" s="119"/>
      <c r="D60" s="121">
        <f t="shared" ref="D60:AH60" si="14">D58*D59</f>
        <v>40</v>
      </c>
      <c r="E60" s="121">
        <f t="shared" si="14"/>
        <v>40</v>
      </c>
      <c r="F60" s="121">
        <f t="shared" si="14"/>
        <v>40</v>
      </c>
      <c r="G60" s="121">
        <f t="shared" si="14"/>
        <v>40</v>
      </c>
      <c r="H60" s="121">
        <f t="shared" si="14"/>
        <v>16</v>
      </c>
      <c r="I60" s="121">
        <f t="shared" si="14"/>
        <v>16</v>
      </c>
      <c r="J60" s="121">
        <f t="shared" si="14"/>
        <v>40</v>
      </c>
      <c r="K60" s="121">
        <f t="shared" si="14"/>
        <v>40</v>
      </c>
      <c r="L60" s="121">
        <f t="shared" si="14"/>
        <v>40</v>
      </c>
      <c r="M60" s="121">
        <f t="shared" si="14"/>
        <v>40</v>
      </c>
      <c r="N60" s="121">
        <f t="shared" si="14"/>
        <v>40</v>
      </c>
      <c r="O60" s="121">
        <f t="shared" si="14"/>
        <v>0</v>
      </c>
      <c r="P60" s="121">
        <f t="shared" si="14"/>
        <v>0</v>
      </c>
      <c r="Q60" s="121">
        <f t="shared" si="14"/>
        <v>40</v>
      </c>
      <c r="R60" s="121">
        <f t="shared" si="14"/>
        <v>40</v>
      </c>
      <c r="S60" s="121">
        <f t="shared" si="14"/>
        <v>40</v>
      </c>
      <c r="T60" s="121">
        <f t="shared" si="14"/>
        <v>48</v>
      </c>
      <c r="U60" s="121">
        <f t="shared" si="14"/>
        <v>48</v>
      </c>
      <c r="V60" s="121">
        <f t="shared" si="14"/>
        <v>32</v>
      </c>
      <c r="W60" s="121">
        <f t="shared" si="14"/>
        <v>32</v>
      </c>
      <c r="X60" s="121">
        <f t="shared" si="14"/>
        <v>40</v>
      </c>
      <c r="Y60" s="121">
        <f t="shared" si="14"/>
        <v>40</v>
      </c>
      <c r="Z60" s="121">
        <f t="shared" si="14"/>
        <v>40</v>
      </c>
      <c r="AA60" s="121">
        <f t="shared" si="14"/>
        <v>40</v>
      </c>
      <c r="AB60" s="121">
        <f t="shared" si="14"/>
        <v>40</v>
      </c>
      <c r="AC60" s="121">
        <f t="shared" si="14"/>
        <v>16</v>
      </c>
      <c r="AD60" s="121">
        <f t="shared" si="14"/>
        <v>16</v>
      </c>
      <c r="AE60" s="121">
        <f t="shared" si="14"/>
        <v>40</v>
      </c>
      <c r="AF60" s="121">
        <f t="shared" si="14"/>
        <v>40</v>
      </c>
      <c r="AG60" s="121">
        <f t="shared" si="14"/>
        <v>40</v>
      </c>
      <c r="AH60" s="121">
        <f t="shared" si="14"/>
        <v>0</v>
      </c>
      <c r="AI60" s="59"/>
      <c r="AJ60" s="59"/>
    </row>
    <row r="61" ht="30.0" customHeight="1">
      <c r="B61" s="118" t="s">
        <v>115</v>
      </c>
      <c r="C61" s="119"/>
      <c r="D61" s="122">
        <f t="shared" ref="D61:AH61" si="15">D60/D57</f>
        <v>1</v>
      </c>
      <c r="E61" s="122">
        <f t="shared" si="15"/>
        <v>1</v>
      </c>
      <c r="F61" s="122">
        <f t="shared" si="15"/>
        <v>1</v>
      </c>
      <c r="G61" s="122">
        <f t="shared" si="15"/>
        <v>1</v>
      </c>
      <c r="H61" s="122" t="str">
        <f t="shared" si="15"/>
        <v>#DIV/0!</v>
      </c>
      <c r="I61" s="122" t="str">
        <f t="shared" si="15"/>
        <v>#DIV/0!</v>
      </c>
      <c r="J61" s="122">
        <f t="shared" si="15"/>
        <v>1</v>
      </c>
      <c r="K61" s="122">
        <f t="shared" si="15"/>
        <v>1</v>
      </c>
      <c r="L61" s="122">
        <f t="shared" si="15"/>
        <v>1</v>
      </c>
      <c r="M61" s="122">
        <f t="shared" si="15"/>
        <v>1</v>
      </c>
      <c r="N61" s="122">
        <f t="shared" si="15"/>
        <v>1</v>
      </c>
      <c r="O61" s="122" t="str">
        <f t="shared" si="15"/>
        <v>#DIV/0!</v>
      </c>
      <c r="P61" s="122" t="str">
        <f t="shared" si="15"/>
        <v>#DIV/0!</v>
      </c>
      <c r="Q61" s="122">
        <f t="shared" si="15"/>
        <v>1</v>
      </c>
      <c r="R61" s="122">
        <f t="shared" si="15"/>
        <v>1</v>
      </c>
      <c r="S61" s="122">
        <f t="shared" si="15"/>
        <v>1</v>
      </c>
      <c r="T61" s="122">
        <f t="shared" si="15"/>
        <v>1.2</v>
      </c>
      <c r="U61" s="122">
        <f t="shared" si="15"/>
        <v>1.2</v>
      </c>
      <c r="V61" s="122">
        <f t="shared" si="15"/>
        <v>2</v>
      </c>
      <c r="W61" s="122">
        <f t="shared" si="15"/>
        <v>2</v>
      </c>
      <c r="X61" s="122">
        <f t="shared" si="15"/>
        <v>1</v>
      </c>
      <c r="Y61" s="122">
        <f t="shared" si="15"/>
        <v>1</v>
      </c>
      <c r="Z61" s="122">
        <f t="shared" si="15"/>
        <v>1</v>
      </c>
      <c r="AA61" s="122">
        <f t="shared" si="15"/>
        <v>1</v>
      </c>
      <c r="AB61" s="122">
        <f t="shared" si="15"/>
        <v>1</v>
      </c>
      <c r="AC61" s="122" t="str">
        <f t="shared" si="15"/>
        <v>#DIV/0!</v>
      </c>
      <c r="AD61" s="122" t="str">
        <f t="shared" si="15"/>
        <v>#DIV/0!</v>
      </c>
      <c r="AE61" s="122">
        <f t="shared" si="15"/>
        <v>1</v>
      </c>
      <c r="AF61" s="122">
        <f t="shared" si="15"/>
        <v>1</v>
      </c>
      <c r="AG61" s="122">
        <f t="shared" si="15"/>
        <v>1</v>
      </c>
      <c r="AH61" s="122">
        <f t="shared" si="15"/>
        <v>0</v>
      </c>
      <c r="AI61" s="59"/>
      <c r="AJ61" s="59"/>
    </row>
    <row r="62" ht="30.0" customHeight="1">
      <c r="B62" s="58"/>
      <c r="AI62" s="59"/>
      <c r="AJ62" s="59"/>
    </row>
    <row r="63" ht="30.0" customHeight="1">
      <c r="B63" s="58"/>
      <c r="AI63" s="59"/>
      <c r="AJ63" s="59"/>
    </row>
    <row r="64" ht="30.0" customHeight="1">
      <c r="B64" s="58"/>
      <c r="AI64" s="59"/>
      <c r="AJ64" s="59"/>
    </row>
    <row r="65" ht="30.0" customHeight="1">
      <c r="B65" s="58"/>
      <c r="AI65" s="59"/>
      <c r="AJ65" s="59"/>
    </row>
    <row r="66" ht="30.0" customHeight="1">
      <c r="B66" s="58"/>
      <c r="AI66" s="59"/>
      <c r="AJ66" s="59"/>
    </row>
    <row r="67" ht="30.0" customHeight="1">
      <c r="B67" s="58"/>
      <c r="AI67" s="59"/>
      <c r="AJ67" s="59"/>
    </row>
    <row r="68" ht="30.0" customHeight="1">
      <c r="B68" s="58"/>
      <c r="AI68" s="59"/>
      <c r="AJ68" s="59"/>
    </row>
    <row r="69" ht="30.0" customHeight="1">
      <c r="B69" s="58"/>
      <c r="AI69" s="59"/>
      <c r="AJ69" s="59"/>
    </row>
    <row r="70" ht="30.0" customHeight="1">
      <c r="B70" s="58"/>
      <c r="AI70" s="59"/>
      <c r="AJ70" s="59"/>
    </row>
    <row r="71" ht="30.0" customHeight="1">
      <c r="B71" s="58"/>
      <c r="AI71" s="59"/>
      <c r="AJ71" s="59"/>
    </row>
    <row r="72" ht="30.0" customHeight="1">
      <c r="B72" s="58"/>
      <c r="AI72" s="59"/>
      <c r="AJ72" s="59"/>
    </row>
    <row r="73" ht="30.0" customHeight="1">
      <c r="B73" s="58"/>
      <c r="AI73" s="59"/>
      <c r="AJ73" s="59"/>
    </row>
    <row r="74" ht="30.0" customHeight="1">
      <c r="B74" s="58"/>
      <c r="AI74" s="59"/>
      <c r="AJ74" s="59"/>
    </row>
    <row r="75" ht="30.0" customHeight="1">
      <c r="B75" s="58"/>
      <c r="Z75" s="123"/>
      <c r="AA75" s="123"/>
      <c r="AB75" s="123"/>
      <c r="AC75" s="123"/>
      <c r="AD75" s="123"/>
      <c r="AE75" s="124"/>
      <c r="AF75" s="124"/>
      <c r="AG75" s="124"/>
      <c r="AH75" s="124"/>
      <c r="AI75" s="125"/>
      <c r="AJ75" s="125"/>
    </row>
    <row r="76" ht="30.0" customHeight="1">
      <c r="B76" s="58"/>
      <c r="Z76" s="123"/>
      <c r="AA76" s="123"/>
      <c r="AB76" s="123"/>
      <c r="AC76" s="123"/>
      <c r="AD76" s="123"/>
      <c r="AE76" s="124"/>
      <c r="AF76" s="124"/>
      <c r="AG76" s="124"/>
      <c r="AH76" s="124"/>
      <c r="AI76" s="125"/>
      <c r="AJ76" s="125"/>
    </row>
    <row r="77" ht="30.0" customHeight="1">
      <c r="B77" s="58"/>
      <c r="AI77" s="59"/>
      <c r="AJ77" s="59"/>
    </row>
    <row r="78" ht="30.0" customHeight="1">
      <c r="B78" s="58"/>
      <c r="AI78" s="59"/>
      <c r="AJ78" s="59"/>
    </row>
    <row r="79" ht="30.0" customHeight="1">
      <c r="B79" s="58"/>
      <c r="AI79" s="59"/>
      <c r="AJ79" s="59"/>
    </row>
    <row r="80" ht="30.0" customHeight="1">
      <c r="B80" s="58"/>
      <c r="AI80" s="59"/>
      <c r="AJ80" s="59"/>
    </row>
    <row r="81" ht="30.0" customHeight="1">
      <c r="B81" s="58"/>
      <c r="AI81" s="59"/>
      <c r="AJ81" s="59"/>
    </row>
    <row r="82" ht="30.0" customHeight="1">
      <c r="B82" s="58"/>
      <c r="AI82" s="59"/>
      <c r="AJ82" s="59"/>
    </row>
    <row r="83" ht="30.0" customHeight="1">
      <c r="B83" s="58"/>
      <c r="AI83" s="59"/>
      <c r="AJ83" s="59"/>
    </row>
    <row r="84" ht="30.0" customHeight="1">
      <c r="B84" s="58"/>
      <c r="AI84" s="59"/>
      <c r="AJ84" s="59"/>
    </row>
    <row r="85" ht="30.0" customHeight="1">
      <c r="B85" s="58"/>
      <c r="AI85" s="59"/>
      <c r="AJ85" s="59"/>
    </row>
    <row r="86" ht="30.0" customHeight="1">
      <c r="B86" s="58"/>
      <c r="AI86" s="59"/>
      <c r="AJ86" s="59"/>
    </row>
    <row r="87" ht="30.0" customHeight="1">
      <c r="B87" s="58"/>
      <c r="AI87" s="59"/>
      <c r="AJ87" s="59"/>
    </row>
    <row r="88" ht="30.0" customHeight="1">
      <c r="B88" s="58"/>
      <c r="AI88" s="59"/>
      <c r="AJ88" s="59"/>
    </row>
    <row r="89" ht="30.0" customHeight="1">
      <c r="B89" s="58"/>
      <c r="AI89" s="59"/>
      <c r="AJ89" s="59"/>
    </row>
    <row r="90" ht="30.0" customHeight="1">
      <c r="B90" s="58"/>
      <c r="AI90" s="59"/>
      <c r="AJ90" s="59"/>
    </row>
    <row r="91" ht="30.0" customHeight="1">
      <c r="B91" s="58"/>
      <c r="AI91" s="59"/>
      <c r="AJ91" s="59"/>
    </row>
    <row r="92" ht="30.0" customHeight="1">
      <c r="B92" s="58"/>
      <c r="AI92" s="59"/>
      <c r="AJ92" s="59"/>
    </row>
    <row r="93" ht="30.0" customHeight="1">
      <c r="B93" s="58"/>
      <c r="AI93" s="59"/>
      <c r="AJ93" s="59"/>
    </row>
    <row r="94" ht="30.0" customHeight="1">
      <c r="B94" s="58"/>
      <c r="AI94" s="59"/>
      <c r="AJ94" s="59"/>
    </row>
    <row r="95" ht="30.0" customHeight="1">
      <c r="B95" s="58"/>
      <c r="AI95" s="59"/>
      <c r="AJ95" s="59"/>
    </row>
    <row r="96" ht="30.0" customHeight="1">
      <c r="B96" s="58"/>
      <c r="AI96" s="59"/>
      <c r="AJ96" s="59"/>
    </row>
    <row r="97" ht="30.0" customHeight="1">
      <c r="B97" s="58"/>
      <c r="AI97" s="59"/>
      <c r="AJ97" s="59"/>
    </row>
    <row r="98" ht="30.0" customHeight="1">
      <c r="B98" s="58"/>
      <c r="AI98" s="59"/>
      <c r="AJ98" s="59"/>
    </row>
    <row r="99" ht="30.0" customHeight="1">
      <c r="B99" s="58"/>
      <c r="AI99" s="59"/>
      <c r="AJ99" s="59"/>
    </row>
    <row r="100" ht="30.0" customHeight="1">
      <c r="B100" s="58"/>
      <c r="AI100" s="59"/>
      <c r="AJ100" s="59"/>
    </row>
    <row r="101" ht="30.0" customHeight="1">
      <c r="B101" s="58"/>
      <c r="AI101" s="59"/>
      <c r="AJ101" s="59"/>
    </row>
    <row r="102" ht="30.0" customHeight="1">
      <c r="B102" s="58"/>
      <c r="AI102" s="59"/>
      <c r="AJ102" s="59"/>
    </row>
    <row r="103" ht="30.0" customHeight="1">
      <c r="B103" s="58"/>
      <c r="AI103" s="59"/>
      <c r="AJ103" s="59"/>
    </row>
    <row r="104" ht="30.0" customHeight="1">
      <c r="B104" s="58"/>
      <c r="AI104" s="59"/>
      <c r="AJ104" s="59"/>
    </row>
    <row r="105" ht="30.0" customHeight="1">
      <c r="B105" s="58"/>
      <c r="AI105" s="59"/>
      <c r="AJ105" s="59"/>
    </row>
    <row r="106" ht="30.0" customHeight="1">
      <c r="B106" s="58"/>
      <c r="AI106" s="59"/>
      <c r="AJ106" s="59"/>
    </row>
    <row r="107" ht="30.0" customHeight="1">
      <c r="B107" s="58"/>
      <c r="AI107" s="59"/>
      <c r="AJ107" s="59"/>
    </row>
    <row r="108" ht="30.0" customHeight="1">
      <c r="B108" s="58"/>
      <c r="AI108" s="59"/>
      <c r="AJ108" s="59"/>
    </row>
    <row r="109" ht="30.0" customHeight="1">
      <c r="B109" s="58"/>
      <c r="AI109" s="59"/>
      <c r="AJ109" s="59"/>
    </row>
    <row r="110" ht="30.0" customHeight="1">
      <c r="B110" s="58"/>
      <c r="AI110" s="59"/>
      <c r="AJ110" s="59"/>
    </row>
    <row r="111" ht="30.0" customHeight="1">
      <c r="B111" s="58"/>
      <c r="AI111" s="59"/>
      <c r="AJ111" s="59"/>
    </row>
    <row r="112" ht="30.0" customHeight="1">
      <c r="B112" s="58"/>
      <c r="AI112" s="59"/>
      <c r="AJ112" s="59"/>
    </row>
    <row r="113" ht="30.0" customHeight="1">
      <c r="B113" s="58"/>
      <c r="AI113" s="59"/>
      <c r="AJ113" s="59"/>
    </row>
    <row r="114" ht="30.0" customHeight="1">
      <c r="B114" s="58"/>
      <c r="AI114" s="59"/>
      <c r="AJ114" s="59"/>
    </row>
    <row r="115" ht="30.0" customHeight="1">
      <c r="B115" s="58"/>
      <c r="AI115" s="59"/>
      <c r="AJ115" s="59"/>
    </row>
    <row r="116" ht="30.0" customHeight="1">
      <c r="B116" s="58"/>
      <c r="AI116" s="59"/>
      <c r="AJ116" s="59"/>
    </row>
    <row r="117" ht="30.0" customHeight="1">
      <c r="B117" s="58"/>
      <c r="AI117" s="59"/>
      <c r="AJ117" s="59"/>
    </row>
    <row r="118" ht="30.0" customHeight="1">
      <c r="B118" s="58"/>
      <c r="AI118" s="59"/>
      <c r="AJ118" s="59"/>
    </row>
    <row r="119" ht="30.0" customHeight="1">
      <c r="B119" s="58"/>
      <c r="AI119" s="59"/>
      <c r="AJ119" s="59"/>
    </row>
    <row r="120" ht="30.0" customHeight="1">
      <c r="B120" s="58"/>
      <c r="AI120" s="59"/>
      <c r="AJ120" s="59"/>
    </row>
    <row r="121" ht="30.0" customHeight="1">
      <c r="B121" s="58"/>
      <c r="AI121" s="59"/>
      <c r="AJ121" s="59"/>
    </row>
    <row r="122" ht="30.0" customHeight="1">
      <c r="B122" s="58"/>
      <c r="AI122" s="59"/>
      <c r="AJ122" s="59"/>
    </row>
    <row r="123" ht="30.0" customHeight="1">
      <c r="B123" s="58"/>
      <c r="AI123" s="59"/>
      <c r="AJ123" s="59"/>
    </row>
    <row r="124" ht="30.0" customHeight="1">
      <c r="B124" s="58"/>
      <c r="AI124" s="59"/>
      <c r="AJ124" s="59"/>
    </row>
    <row r="125" ht="30.0" customHeight="1">
      <c r="B125" s="58"/>
      <c r="AI125" s="59"/>
      <c r="AJ125" s="59"/>
    </row>
    <row r="126" ht="30.0" customHeight="1">
      <c r="B126" s="58"/>
      <c r="AI126" s="59"/>
      <c r="AJ126" s="59"/>
    </row>
    <row r="127" ht="30.0" customHeight="1">
      <c r="B127" s="58"/>
      <c r="AI127" s="59"/>
      <c r="AJ127" s="59"/>
    </row>
    <row r="128" ht="30.0" customHeight="1">
      <c r="B128" s="58"/>
      <c r="AI128" s="59"/>
      <c r="AJ128" s="59"/>
    </row>
    <row r="129" ht="30.0" customHeight="1">
      <c r="B129" s="58"/>
      <c r="AI129" s="59"/>
      <c r="AJ129" s="59"/>
    </row>
    <row r="130" ht="30.0" customHeight="1">
      <c r="B130" s="58"/>
      <c r="AI130" s="59"/>
      <c r="AJ130" s="59"/>
    </row>
    <row r="131" ht="30.0" customHeight="1">
      <c r="B131" s="58"/>
      <c r="AI131" s="59"/>
      <c r="AJ131" s="59"/>
    </row>
    <row r="132" ht="30.0" customHeight="1">
      <c r="B132" s="58"/>
      <c r="AI132" s="59"/>
      <c r="AJ132" s="59"/>
    </row>
    <row r="133" ht="30.0" customHeight="1">
      <c r="B133" s="58"/>
      <c r="AI133" s="59"/>
      <c r="AJ133" s="59"/>
    </row>
    <row r="134" ht="30.0" customHeight="1">
      <c r="B134" s="58"/>
      <c r="AI134" s="59"/>
      <c r="AJ134" s="59"/>
    </row>
    <row r="135" ht="30.0" customHeight="1">
      <c r="B135" s="58"/>
      <c r="AI135" s="59"/>
      <c r="AJ135" s="59"/>
    </row>
    <row r="136" ht="30.0" customHeight="1">
      <c r="B136" s="58"/>
      <c r="AI136" s="59"/>
      <c r="AJ136" s="59"/>
    </row>
    <row r="137" ht="30.0" customHeight="1">
      <c r="B137" s="58"/>
      <c r="AI137" s="59"/>
      <c r="AJ137" s="59"/>
    </row>
    <row r="138" ht="30.0" customHeight="1">
      <c r="B138" s="58"/>
      <c r="AI138" s="59"/>
      <c r="AJ138" s="59"/>
    </row>
    <row r="139" ht="30.0" customHeight="1">
      <c r="B139" s="58"/>
      <c r="AI139" s="59"/>
      <c r="AJ139" s="59"/>
    </row>
    <row r="140" ht="30.0" customHeight="1">
      <c r="B140" s="58"/>
      <c r="AI140" s="59"/>
      <c r="AJ140" s="59"/>
    </row>
    <row r="141" ht="30.0" customHeight="1">
      <c r="B141" s="58"/>
      <c r="AI141" s="59"/>
      <c r="AJ141" s="59"/>
    </row>
    <row r="142" ht="30.0" customHeight="1">
      <c r="B142" s="58"/>
      <c r="AI142" s="59"/>
      <c r="AJ142" s="59"/>
    </row>
    <row r="143" ht="30.0" customHeight="1">
      <c r="B143" s="58"/>
      <c r="AI143" s="59"/>
      <c r="AJ143" s="59"/>
    </row>
    <row r="144" ht="30.0" customHeight="1">
      <c r="B144" s="58"/>
      <c r="AI144" s="59"/>
      <c r="AJ144" s="59"/>
    </row>
    <row r="145" ht="30.0" customHeight="1">
      <c r="B145" s="58"/>
      <c r="AI145" s="59"/>
      <c r="AJ145" s="59"/>
    </row>
    <row r="146" ht="30.0" customHeight="1">
      <c r="B146" s="58"/>
      <c r="AI146" s="59"/>
      <c r="AJ146" s="59"/>
    </row>
    <row r="147" ht="30.0" customHeight="1">
      <c r="B147" s="58"/>
      <c r="AI147" s="59"/>
      <c r="AJ147" s="59"/>
    </row>
    <row r="148" ht="30.0" customHeight="1">
      <c r="B148" s="58"/>
      <c r="AI148" s="59"/>
      <c r="AJ148" s="59"/>
    </row>
    <row r="149" ht="30.0" customHeight="1">
      <c r="B149" s="58"/>
      <c r="AI149" s="59"/>
      <c r="AJ149" s="59"/>
    </row>
    <row r="150" ht="30.0" customHeight="1">
      <c r="B150" s="58"/>
      <c r="AI150" s="59"/>
      <c r="AJ150" s="59"/>
    </row>
    <row r="151" ht="30.0" customHeight="1">
      <c r="B151" s="58"/>
      <c r="AI151" s="59"/>
      <c r="AJ151" s="59"/>
    </row>
    <row r="152" ht="30.0" customHeight="1">
      <c r="B152" s="58"/>
      <c r="AI152" s="59"/>
      <c r="AJ152" s="59"/>
    </row>
    <row r="153" ht="30.0" customHeight="1">
      <c r="B153" s="58"/>
      <c r="AI153" s="59"/>
      <c r="AJ153" s="59"/>
    </row>
    <row r="154" ht="30.0" customHeight="1">
      <c r="B154" s="58"/>
      <c r="AI154" s="59"/>
      <c r="AJ154" s="59"/>
    </row>
    <row r="155" ht="30.0" customHeight="1">
      <c r="B155" s="58"/>
      <c r="AI155" s="59"/>
      <c r="AJ155" s="59"/>
    </row>
    <row r="156" ht="30.0" customHeight="1">
      <c r="B156" s="58"/>
      <c r="AI156" s="59"/>
      <c r="AJ156" s="59"/>
    </row>
    <row r="157" ht="30.0" customHeight="1">
      <c r="B157" s="58"/>
      <c r="AI157" s="59"/>
      <c r="AJ157" s="59"/>
    </row>
    <row r="158" ht="30.0" customHeight="1">
      <c r="B158" s="58"/>
      <c r="AI158" s="59"/>
      <c r="AJ158" s="59"/>
    </row>
    <row r="159" ht="30.0" customHeight="1">
      <c r="B159" s="58"/>
      <c r="AI159" s="59"/>
      <c r="AJ159" s="59"/>
    </row>
    <row r="160" ht="30.0" customHeight="1">
      <c r="B160" s="58"/>
      <c r="AI160" s="59"/>
      <c r="AJ160" s="59"/>
    </row>
    <row r="161" ht="30.0" customHeight="1">
      <c r="B161" s="58"/>
      <c r="AI161" s="59"/>
      <c r="AJ161" s="59"/>
    </row>
    <row r="162" ht="30.0" customHeight="1">
      <c r="B162" s="58"/>
      <c r="AI162" s="59"/>
      <c r="AJ162" s="59"/>
    </row>
    <row r="163" ht="30.0" customHeight="1">
      <c r="B163" s="58"/>
      <c r="AI163" s="59"/>
      <c r="AJ163" s="59"/>
    </row>
    <row r="164" ht="30.0" customHeight="1">
      <c r="B164" s="58"/>
      <c r="AI164" s="59"/>
      <c r="AJ164" s="59"/>
    </row>
    <row r="165" ht="30.0" customHeight="1">
      <c r="B165" s="58"/>
      <c r="AI165" s="59"/>
      <c r="AJ165" s="59"/>
    </row>
    <row r="166" ht="30.0" customHeight="1">
      <c r="B166" s="58"/>
      <c r="AI166" s="59"/>
      <c r="AJ166" s="59"/>
    </row>
    <row r="167" ht="30.0" customHeight="1">
      <c r="B167" s="58"/>
      <c r="AI167" s="59"/>
      <c r="AJ167" s="59"/>
    </row>
    <row r="168" ht="30.0" customHeight="1">
      <c r="B168" s="58"/>
      <c r="AI168" s="59"/>
      <c r="AJ168" s="59"/>
    </row>
    <row r="169" ht="30.0" customHeight="1">
      <c r="B169" s="58"/>
      <c r="AI169" s="59"/>
      <c r="AJ169" s="59"/>
    </row>
    <row r="170" ht="30.0" customHeight="1">
      <c r="B170" s="58"/>
      <c r="AI170" s="59"/>
      <c r="AJ170" s="59"/>
    </row>
    <row r="171" ht="30.0" customHeight="1">
      <c r="B171" s="58"/>
      <c r="AI171" s="59"/>
      <c r="AJ171" s="59"/>
    </row>
    <row r="172" ht="30.0" customHeight="1">
      <c r="B172" s="58"/>
      <c r="AI172" s="59"/>
      <c r="AJ172" s="59"/>
    </row>
    <row r="173" ht="30.0" customHeight="1">
      <c r="B173" s="58"/>
      <c r="AI173" s="59"/>
      <c r="AJ173" s="59"/>
    </row>
    <row r="174" ht="30.0" customHeight="1">
      <c r="B174" s="58"/>
      <c r="AI174" s="59"/>
      <c r="AJ174" s="59"/>
    </row>
    <row r="175" ht="30.0" customHeight="1">
      <c r="B175" s="58"/>
      <c r="AI175" s="59"/>
      <c r="AJ175" s="59"/>
    </row>
    <row r="176" ht="30.0" customHeight="1">
      <c r="B176" s="58"/>
      <c r="AI176" s="59"/>
      <c r="AJ176" s="59"/>
    </row>
    <row r="177" ht="30.0" customHeight="1">
      <c r="B177" s="58"/>
      <c r="AI177" s="59"/>
      <c r="AJ177" s="59"/>
    </row>
    <row r="178" ht="30.0" customHeight="1">
      <c r="B178" s="58"/>
      <c r="AI178" s="59"/>
      <c r="AJ178" s="59"/>
    </row>
    <row r="179" ht="30.0" customHeight="1">
      <c r="B179" s="58"/>
      <c r="AI179" s="59"/>
      <c r="AJ179" s="59"/>
    </row>
    <row r="180" ht="30.0" customHeight="1">
      <c r="B180" s="58"/>
      <c r="AI180" s="59"/>
      <c r="AJ180" s="59"/>
    </row>
    <row r="181" ht="30.0" customHeight="1">
      <c r="B181" s="58"/>
      <c r="AI181" s="59"/>
      <c r="AJ181" s="59"/>
    </row>
    <row r="182" ht="30.0" customHeight="1">
      <c r="B182" s="58"/>
      <c r="AI182" s="59"/>
      <c r="AJ182" s="59"/>
    </row>
    <row r="183" ht="30.0" customHeight="1">
      <c r="B183" s="58"/>
      <c r="AI183" s="59"/>
      <c r="AJ183" s="59"/>
    </row>
    <row r="184" ht="30.0" customHeight="1">
      <c r="B184" s="58"/>
      <c r="AI184" s="59"/>
      <c r="AJ184" s="59"/>
    </row>
    <row r="185" ht="30.0" customHeight="1">
      <c r="B185" s="58"/>
      <c r="AI185" s="59"/>
      <c r="AJ185" s="59"/>
    </row>
    <row r="186" ht="30.0" customHeight="1">
      <c r="B186" s="58"/>
      <c r="AI186" s="59"/>
      <c r="AJ186" s="59"/>
    </row>
    <row r="187" ht="30.0" customHeight="1">
      <c r="B187" s="58"/>
      <c r="AI187" s="59"/>
      <c r="AJ187" s="59"/>
    </row>
    <row r="188" ht="30.0" customHeight="1">
      <c r="B188" s="58"/>
      <c r="AI188" s="59"/>
      <c r="AJ188" s="59"/>
    </row>
    <row r="189" ht="30.0" customHeight="1">
      <c r="B189" s="58"/>
      <c r="AI189" s="59"/>
      <c r="AJ189" s="59"/>
    </row>
    <row r="190" ht="30.0" customHeight="1">
      <c r="B190" s="58"/>
      <c r="AI190" s="59"/>
      <c r="AJ190" s="59"/>
    </row>
    <row r="191" ht="30.0" customHeight="1">
      <c r="B191" s="58"/>
      <c r="AI191" s="59"/>
      <c r="AJ191" s="59"/>
    </row>
    <row r="192" ht="30.0" customHeight="1">
      <c r="B192" s="58"/>
      <c r="AI192" s="59"/>
      <c r="AJ192" s="59"/>
    </row>
    <row r="193" ht="30.0" customHeight="1">
      <c r="B193" s="58"/>
      <c r="AI193" s="59"/>
      <c r="AJ193" s="59"/>
    </row>
    <row r="194" ht="30.0" customHeight="1">
      <c r="B194" s="58"/>
      <c r="AI194" s="59"/>
      <c r="AJ194" s="59"/>
    </row>
    <row r="195" ht="30.0" customHeight="1">
      <c r="B195" s="58"/>
      <c r="AI195" s="59"/>
      <c r="AJ195" s="59"/>
    </row>
    <row r="196" ht="30.0" customHeight="1">
      <c r="B196" s="58"/>
      <c r="AI196" s="59"/>
      <c r="AJ196" s="59"/>
    </row>
    <row r="197" ht="30.0" customHeight="1">
      <c r="B197" s="58"/>
      <c r="AI197" s="59"/>
      <c r="AJ197" s="59"/>
    </row>
    <row r="198" ht="30.0" customHeight="1">
      <c r="B198" s="58"/>
      <c r="AI198" s="59"/>
      <c r="AJ198" s="59"/>
    </row>
    <row r="199" ht="30.0" customHeight="1">
      <c r="B199" s="58"/>
      <c r="AI199" s="59"/>
      <c r="AJ199" s="59"/>
    </row>
    <row r="200" ht="30.0" customHeight="1">
      <c r="B200" s="58"/>
      <c r="AI200" s="59"/>
      <c r="AJ200" s="59"/>
    </row>
    <row r="201" ht="30.0" customHeight="1">
      <c r="B201" s="58"/>
      <c r="AI201" s="59"/>
      <c r="AJ201" s="59"/>
    </row>
    <row r="202" ht="30.0" customHeight="1">
      <c r="B202" s="58"/>
      <c r="AI202" s="59"/>
      <c r="AJ202" s="59"/>
    </row>
    <row r="203" ht="30.0" customHeight="1">
      <c r="B203" s="58"/>
      <c r="AI203" s="59"/>
      <c r="AJ203" s="59"/>
    </row>
    <row r="204" ht="30.0" customHeight="1">
      <c r="B204" s="58"/>
      <c r="AI204" s="59"/>
      <c r="AJ204" s="59"/>
    </row>
    <row r="205" ht="30.0" customHeight="1">
      <c r="B205" s="58"/>
      <c r="AI205" s="59"/>
      <c r="AJ205" s="59"/>
    </row>
    <row r="206" ht="30.0" customHeight="1">
      <c r="B206" s="58"/>
      <c r="AI206" s="59"/>
      <c r="AJ206" s="59"/>
    </row>
    <row r="207" ht="30.0" customHeight="1">
      <c r="B207" s="58"/>
      <c r="AI207" s="59"/>
      <c r="AJ207" s="59"/>
    </row>
    <row r="208" ht="30.0" customHeight="1">
      <c r="B208" s="58"/>
      <c r="AI208" s="59"/>
      <c r="AJ208" s="59"/>
    </row>
    <row r="209" ht="30.0" customHeight="1">
      <c r="B209" s="58"/>
      <c r="AI209" s="59"/>
      <c r="AJ209" s="59"/>
    </row>
    <row r="210" ht="30.0" customHeight="1">
      <c r="B210" s="58"/>
      <c r="AI210" s="59"/>
      <c r="AJ210" s="59"/>
    </row>
    <row r="211" ht="30.0" customHeight="1">
      <c r="B211" s="58"/>
      <c r="AI211" s="59"/>
      <c r="AJ211" s="59"/>
    </row>
    <row r="212" ht="30.0" customHeight="1">
      <c r="B212" s="58"/>
      <c r="AI212" s="59"/>
      <c r="AJ212" s="59"/>
    </row>
    <row r="213" ht="30.0" customHeight="1">
      <c r="B213" s="58"/>
      <c r="AI213" s="59"/>
      <c r="AJ213" s="59"/>
    </row>
    <row r="214" ht="30.0" customHeight="1">
      <c r="B214" s="58"/>
      <c r="AI214" s="59"/>
      <c r="AJ214" s="59"/>
    </row>
    <row r="215" ht="30.0" customHeight="1">
      <c r="B215" s="58"/>
      <c r="AI215" s="59"/>
      <c r="AJ215" s="59"/>
    </row>
    <row r="216" ht="30.0" customHeight="1">
      <c r="B216" s="58"/>
      <c r="AI216" s="59"/>
      <c r="AJ216" s="59"/>
    </row>
    <row r="217" ht="30.0" customHeight="1">
      <c r="B217" s="58"/>
      <c r="AI217" s="59"/>
      <c r="AJ217" s="59"/>
    </row>
    <row r="218" ht="30.0" customHeight="1">
      <c r="B218" s="58"/>
      <c r="AI218" s="59"/>
      <c r="AJ218" s="59"/>
    </row>
    <row r="219" ht="30.0" customHeight="1">
      <c r="B219" s="58"/>
      <c r="AI219" s="59"/>
      <c r="AJ219" s="59"/>
    </row>
    <row r="220" ht="30.0" customHeight="1">
      <c r="B220" s="58"/>
      <c r="AI220" s="59"/>
      <c r="AJ220" s="59"/>
    </row>
    <row r="221" ht="30.0" customHeight="1">
      <c r="B221" s="58"/>
      <c r="AI221" s="59"/>
      <c r="AJ221" s="59"/>
    </row>
    <row r="222" ht="30.0" customHeight="1">
      <c r="B222" s="58"/>
      <c r="AI222" s="59"/>
      <c r="AJ222" s="59"/>
    </row>
    <row r="223" ht="30.0" customHeight="1">
      <c r="B223" s="58"/>
      <c r="AI223" s="59"/>
      <c r="AJ223" s="59"/>
    </row>
    <row r="224" ht="30.0" customHeight="1">
      <c r="B224" s="58"/>
      <c r="AI224" s="59"/>
      <c r="AJ224" s="59"/>
    </row>
    <row r="225" ht="30.0" customHeight="1">
      <c r="B225" s="58"/>
      <c r="AI225" s="59"/>
      <c r="AJ225" s="59"/>
    </row>
    <row r="226" ht="30.0" customHeight="1">
      <c r="B226" s="58"/>
      <c r="AI226" s="59"/>
      <c r="AJ226" s="59"/>
    </row>
    <row r="227" ht="30.0" customHeight="1">
      <c r="B227" s="58"/>
      <c r="AI227" s="59"/>
      <c r="AJ227" s="59"/>
    </row>
    <row r="228" ht="30.0" customHeight="1">
      <c r="B228" s="58"/>
      <c r="AI228" s="59"/>
      <c r="AJ228" s="59"/>
    </row>
    <row r="229" ht="30.0" customHeight="1">
      <c r="B229" s="58"/>
      <c r="AI229" s="59"/>
      <c r="AJ229" s="59"/>
    </row>
    <row r="230" ht="30.0" customHeight="1">
      <c r="B230" s="58"/>
      <c r="AI230" s="59"/>
      <c r="AJ230" s="59"/>
    </row>
    <row r="231" ht="30.0" customHeight="1">
      <c r="B231" s="58"/>
      <c r="AI231" s="59"/>
      <c r="AJ231" s="59"/>
    </row>
    <row r="232" ht="30.0" customHeight="1">
      <c r="B232" s="58"/>
      <c r="AI232" s="59"/>
      <c r="AJ232" s="59"/>
    </row>
    <row r="233" ht="30.0" customHeight="1">
      <c r="B233" s="58"/>
      <c r="AI233" s="59"/>
      <c r="AJ233" s="59"/>
    </row>
    <row r="234" ht="30.0" customHeight="1">
      <c r="B234" s="58"/>
      <c r="AI234" s="59"/>
      <c r="AJ234" s="59"/>
    </row>
    <row r="235" ht="30.0" customHeight="1">
      <c r="B235" s="58"/>
      <c r="AI235" s="59"/>
      <c r="AJ235" s="59"/>
    </row>
    <row r="236" ht="30.0" customHeight="1">
      <c r="B236" s="58"/>
      <c r="AI236" s="59"/>
      <c r="AJ236" s="59"/>
    </row>
    <row r="237" ht="30.0" customHeight="1">
      <c r="B237" s="58"/>
      <c r="AI237" s="59"/>
      <c r="AJ237" s="59"/>
    </row>
    <row r="238" ht="30.0" customHeight="1">
      <c r="B238" s="58"/>
      <c r="AI238" s="59"/>
      <c r="AJ238" s="59"/>
    </row>
    <row r="239" ht="30.0" customHeight="1">
      <c r="B239" s="58"/>
      <c r="AI239" s="59"/>
      <c r="AJ239" s="59"/>
    </row>
    <row r="240" ht="30.0" customHeight="1">
      <c r="B240" s="58"/>
      <c r="AI240" s="59"/>
      <c r="AJ240" s="59"/>
    </row>
    <row r="241" ht="30.0" customHeight="1">
      <c r="B241" s="58"/>
      <c r="AI241" s="59"/>
      <c r="AJ241" s="59"/>
    </row>
    <row r="242" ht="30.0" customHeight="1">
      <c r="B242" s="58"/>
      <c r="AI242" s="59"/>
      <c r="AJ242" s="59"/>
    </row>
    <row r="243" ht="30.0" customHeight="1">
      <c r="B243" s="58"/>
      <c r="AI243" s="59"/>
      <c r="AJ243" s="59"/>
    </row>
    <row r="244" ht="30.0" customHeight="1">
      <c r="B244" s="58"/>
      <c r="AI244" s="59"/>
      <c r="AJ244" s="59"/>
    </row>
    <row r="245" ht="30.0" customHeight="1">
      <c r="B245" s="58"/>
      <c r="AI245" s="59"/>
      <c r="AJ245" s="59"/>
    </row>
    <row r="246" ht="30.0" customHeight="1">
      <c r="B246" s="58"/>
      <c r="AI246" s="59"/>
      <c r="AJ246" s="59"/>
    </row>
    <row r="247" ht="30.0" customHeight="1">
      <c r="B247" s="58"/>
      <c r="AI247" s="59"/>
      <c r="AJ247" s="59"/>
    </row>
    <row r="248" ht="30.0" customHeight="1">
      <c r="B248" s="58"/>
      <c r="AI248" s="59"/>
      <c r="AJ248" s="59"/>
    </row>
    <row r="249" ht="30.0" customHeight="1">
      <c r="B249" s="58"/>
      <c r="AI249" s="59"/>
      <c r="AJ249" s="59"/>
    </row>
    <row r="250" ht="30.0" customHeight="1">
      <c r="B250" s="58"/>
      <c r="AI250" s="59"/>
      <c r="AJ250" s="59"/>
    </row>
    <row r="251" ht="30.0" customHeight="1">
      <c r="B251" s="58"/>
      <c r="AI251" s="59"/>
      <c r="AJ251" s="59"/>
    </row>
    <row r="252" ht="30.0" customHeight="1">
      <c r="B252" s="58"/>
      <c r="AI252" s="59"/>
      <c r="AJ252" s="59"/>
    </row>
    <row r="253" ht="30.0" customHeight="1">
      <c r="B253" s="58"/>
      <c r="AI253" s="59"/>
      <c r="AJ253" s="59"/>
    </row>
    <row r="254" ht="30.0" customHeight="1">
      <c r="B254" s="58"/>
      <c r="AI254" s="59"/>
      <c r="AJ254" s="59"/>
    </row>
    <row r="255" ht="30.0" customHeight="1">
      <c r="B255" s="58"/>
      <c r="AI255" s="59"/>
      <c r="AJ255" s="59"/>
    </row>
    <row r="256" ht="30.0" customHeight="1">
      <c r="B256" s="58"/>
      <c r="AI256" s="59"/>
      <c r="AJ256" s="59"/>
    </row>
    <row r="257" ht="30.0" customHeight="1">
      <c r="B257" s="58"/>
      <c r="AI257" s="59"/>
      <c r="AJ257" s="59"/>
    </row>
    <row r="258" ht="30.0" customHeight="1">
      <c r="B258" s="58"/>
      <c r="AI258" s="59"/>
      <c r="AJ258" s="59"/>
    </row>
    <row r="259" ht="30.0" customHeight="1">
      <c r="B259" s="58"/>
      <c r="AI259" s="59"/>
      <c r="AJ259" s="59"/>
    </row>
    <row r="260" ht="30.0" customHeight="1">
      <c r="B260" s="58"/>
      <c r="AI260" s="59"/>
      <c r="AJ260" s="59"/>
    </row>
    <row r="261" ht="30.0" customHeight="1">
      <c r="B261" s="58"/>
      <c r="AI261" s="59"/>
      <c r="AJ261" s="59"/>
    </row>
    <row r="262" ht="30.0" customHeight="1">
      <c r="B262" s="58"/>
      <c r="AI262" s="59"/>
      <c r="AJ262" s="59"/>
    </row>
    <row r="263" ht="30.0" customHeight="1">
      <c r="B263" s="58"/>
      <c r="AI263" s="59"/>
      <c r="AJ263" s="59"/>
    </row>
    <row r="264" ht="30.0" customHeight="1">
      <c r="B264" s="58"/>
      <c r="AI264" s="59"/>
      <c r="AJ264" s="59"/>
    </row>
    <row r="265" ht="30.0" customHeight="1">
      <c r="B265" s="58"/>
      <c r="AI265" s="59"/>
      <c r="AJ265" s="59"/>
    </row>
    <row r="266" ht="30.0" customHeight="1">
      <c r="B266" s="58"/>
      <c r="AI266" s="59"/>
      <c r="AJ266" s="59"/>
    </row>
    <row r="267" ht="30.0" customHeight="1">
      <c r="B267" s="58"/>
      <c r="AI267" s="59"/>
      <c r="AJ267" s="59"/>
    </row>
    <row r="268" ht="30.0" customHeight="1">
      <c r="B268" s="58"/>
      <c r="AI268" s="59"/>
      <c r="AJ268" s="59"/>
    </row>
    <row r="269" ht="30.0" customHeight="1">
      <c r="B269" s="58"/>
      <c r="AI269" s="59"/>
      <c r="AJ269" s="59"/>
    </row>
    <row r="270" ht="30.0" customHeight="1">
      <c r="B270" s="58"/>
      <c r="AI270" s="59"/>
      <c r="AJ270" s="59"/>
    </row>
    <row r="271" ht="30.0" customHeight="1">
      <c r="B271" s="58"/>
      <c r="AI271" s="59"/>
      <c r="AJ271" s="59"/>
    </row>
    <row r="272" ht="30.0" customHeight="1">
      <c r="B272" s="58"/>
      <c r="AI272" s="59"/>
      <c r="AJ272" s="59"/>
    </row>
    <row r="273" ht="30.0" customHeight="1">
      <c r="B273" s="58"/>
      <c r="AI273" s="59"/>
      <c r="AJ273" s="59"/>
    </row>
    <row r="274" ht="30.0" customHeight="1">
      <c r="B274" s="58"/>
      <c r="AI274" s="59"/>
      <c r="AJ274" s="59"/>
    </row>
    <row r="275" ht="30.0" customHeight="1">
      <c r="B275" s="58"/>
      <c r="AI275" s="59"/>
      <c r="AJ275" s="59"/>
    </row>
    <row r="276" ht="30.0" customHeight="1">
      <c r="B276" s="58"/>
      <c r="AI276" s="59"/>
      <c r="AJ276" s="59"/>
    </row>
    <row r="277" ht="30.0" customHeight="1">
      <c r="B277" s="58"/>
      <c r="AI277" s="59"/>
      <c r="AJ277" s="59"/>
    </row>
    <row r="278" ht="30.0" customHeight="1">
      <c r="B278" s="58"/>
      <c r="AI278" s="59"/>
      <c r="AJ278" s="59"/>
    </row>
    <row r="279" ht="30.0" customHeight="1">
      <c r="B279" s="58"/>
      <c r="AI279" s="59"/>
      <c r="AJ279" s="59"/>
    </row>
    <row r="280" ht="30.0" customHeight="1">
      <c r="B280" s="58"/>
      <c r="AI280" s="59"/>
      <c r="AJ280" s="59"/>
    </row>
    <row r="281" ht="30.0" customHeight="1">
      <c r="B281" s="58"/>
      <c r="AI281" s="59"/>
      <c r="AJ281" s="59"/>
    </row>
    <row r="282" ht="30.0" customHeight="1">
      <c r="B282" s="58"/>
      <c r="AI282" s="59"/>
      <c r="AJ282" s="59"/>
    </row>
    <row r="283" ht="30.0" customHeight="1">
      <c r="B283" s="58"/>
      <c r="AI283" s="59"/>
      <c r="AJ283" s="59"/>
    </row>
    <row r="284" ht="30.0" customHeight="1">
      <c r="B284" s="58"/>
      <c r="AI284" s="59"/>
      <c r="AJ284" s="59"/>
    </row>
    <row r="285" ht="30.0" customHeight="1">
      <c r="B285" s="58"/>
      <c r="AI285" s="59"/>
      <c r="AJ285" s="59"/>
    </row>
    <row r="286" ht="30.0" customHeight="1">
      <c r="B286" s="58"/>
      <c r="AI286" s="59"/>
      <c r="AJ286" s="59"/>
    </row>
    <row r="287" ht="30.0" customHeight="1">
      <c r="B287" s="58"/>
      <c r="AI287" s="59"/>
      <c r="AJ287" s="59"/>
    </row>
    <row r="288" ht="30.0" customHeight="1">
      <c r="B288" s="58"/>
      <c r="AI288" s="59"/>
      <c r="AJ288" s="59"/>
    </row>
    <row r="289" ht="30.0" customHeight="1">
      <c r="B289" s="58"/>
      <c r="AI289" s="59"/>
      <c r="AJ289" s="59"/>
    </row>
    <row r="290" ht="30.0" customHeight="1">
      <c r="B290" s="58"/>
      <c r="AI290" s="59"/>
      <c r="AJ290" s="59"/>
    </row>
    <row r="291" ht="30.0" customHeight="1">
      <c r="B291" s="58"/>
      <c r="AI291" s="59"/>
      <c r="AJ291" s="59"/>
    </row>
    <row r="292" ht="30.0" customHeight="1">
      <c r="B292" s="58"/>
      <c r="AI292" s="59"/>
      <c r="AJ292" s="59"/>
    </row>
    <row r="293" ht="30.0" customHeight="1">
      <c r="B293" s="58"/>
      <c r="AI293" s="59"/>
      <c r="AJ293" s="59"/>
    </row>
    <row r="294" ht="30.0" customHeight="1">
      <c r="B294" s="58"/>
      <c r="AI294" s="59"/>
      <c r="AJ294" s="59"/>
    </row>
    <row r="295" ht="30.0" customHeight="1">
      <c r="B295" s="58"/>
      <c r="AI295" s="59"/>
      <c r="AJ295" s="59"/>
    </row>
    <row r="296" ht="30.0" customHeight="1">
      <c r="B296" s="58"/>
      <c r="AI296" s="59"/>
      <c r="AJ296" s="59"/>
    </row>
    <row r="297" ht="30.0" customHeight="1">
      <c r="B297" s="58"/>
      <c r="AI297" s="59"/>
      <c r="AJ297" s="59"/>
    </row>
    <row r="298" ht="30.0" customHeight="1">
      <c r="B298" s="58"/>
      <c r="AI298" s="59"/>
      <c r="AJ298" s="59"/>
    </row>
    <row r="299" ht="30.0" customHeight="1">
      <c r="B299" s="58"/>
      <c r="AI299" s="59"/>
      <c r="AJ299" s="59"/>
    </row>
    <row r="300" ht="30.0" customHeight="1">
      <c r="B300" s="58"/>
      <c r="AI300" s="59"/>
      <c r="AJ300" s="59"/>
    </row>
    <row r="301" ht="30.0" customHeight="1">
      <c r="B301" s="58"/>
      <c r="AI301" s="59"/>
      <c r="AJ301" s="59"/>
    </row>
    <row r="302" ht="30.0" customHeight="1">
      <c r="B302" s="58"/>
      <c r="AI302" s="59"/>
      <c r="AJ302" s="59"/>
    </row>
    <row r="303" ht="30.0" customHeight="1">
      <c r="B303" s="58"/>
      <c r="AI303" s="59"/>
      <c r="AJ303" s="59"/>
    </row>
    <row r="304" ht="30.0" customHeight="1">
      <c r="B304" s="58"/>
      <c r="AI304" s="59"/>
      <c r="AJ304" s="59"/>
    </row>
    <row r="305" ht="30.0" customHeight="1">
      <c r="B305" s="58"/>
      <c r="AI305" s="59"/>
      <c r="AJ305" s="59"/>
    </row>
    <row r="306" ht="30.0" customHeight="1">
      <c r="B306" s="58"/>
      <c r="AI306" s="59"/>
      <c r="AJ306" s="59"/>
    </row>
    <row r="307" ht="30.0" customHeight="1">
      <c r="B307" s="58"/>
      <c r="AI307" s="59"/>
      <c r="AJ307" s="59"/>
    </row>
    <row r="308" ht="30.0" customHeight="1">
      <c r="B308" s="58"/>
      <c r="AI308" s="59"/>
      <c r="AJ308" s="59"/>
    </row>
    <row r="309" ht="30.0" customHeight="1">
      <c r="B309" s="58"/>
      <c r="AI309" s="59"/>
      <c r="AJ309" s="59"/>
    </row>
    <row r="310" ht="30.0" customHeight="1">
      <c r="B310" s="58"/>
      <c r="AI310" s="59"/>
      <c r="AJ310" s="59"/>
    </row>
    <row r="311" ht="30.0" customHeight="1">
      <c r="B311" s="58"/>
      <c r="AI311" s="59"/>
      <c r="AJ311" s="59"/>
    </row>
    <row r="312" ht="30.0" customHeight="1">
      <c r="B312" s="58"/>
      <c r="AI312" s="59"/>
      <c r="AJ312" s="59"/>
    </row>
    <row r="313" ht="30.0" customHeight="1">
      <c r="B313" s="58"/>
      <c r="AI313" s="59"/>
      <c r="AJ313" s="59"/>
    </row>
    <row r="314" ht="30.0" customHeight="1">
      <c r="B314" s="58"/>
      <c r="AI314" s="59"/>
      <c r="AJ314" s="59"/>
    </row>
    <row r="315" ht="30.0" customHeight="1">
      <c r="B315" s="58"/>
      <c r="AI315" s="59"/>
      <c r="AJ315" s="59"/>
    </row>
    <row r="316" ht="30.0" customHeight="1">
      <c r="B316" s="58"/>
      <c r="AI316" s="59"/>
      <c r="AJ316" s="59"/>
    </row>
    <row r="317" ht="30.0" customHeight="1">
      <c r="B317" s="58"/>
      <c r="AI317" s="59"/>
      <c r="AJ317" s="59"/>
    </row>
    <row r="318" ht="30.0" customHeight="1">
      <c r="B318" s="58"/>
      <c r="AI318" s="59"/>
      <c r="AJ318" s="59"/>
    </row>
    <row r="319" ht="30.0" customHeight="1">
      <c r="B319" s="58"/>
      <c r="AI319" s="59"/>
      <c r="AJ319" s="59"/>
    </row>
    <row r="320" ht="30.0" customHeight="1">
      <c r="B320" s="58"/>
      <c r="AI320" s="59"/>
      <c r="AJ320" s="59"/>
    </row>
    <row r="321" ht="30.0" customHeight="1">
      <c r="B321" s="58"/>
      <c r="AI321" s="59"/>
      <c r="AJ321" s="59"/>
    </row>
    <row r="322" ht="30.0" customHeight="1">
      <c r="B322" s="58"/>
      <c r="AI322" s="59"/>
      <c r="AJ322" s="59"/>
    </row>
    <row r="323" ht="30.0" customHeight="1">
      <c r="B323" s="58"/>
      <c r="AI323" s="59"/>
      <c r="AJ323" s="59"/>
    </row>
    <row r="324" ht="30.0" customHeight="1">
      <c r="B324" s="58"/>
      <c r="AI324" s="59"/>
      <c r="AJ324" s="59"/>
    </row>
    <row r="325" ht="30.0" customHeight="1">
      <c r="B325" s="58"/>
      <c r="AI325" s="59"/>
      <c r="AJ325" s="59"/>
    </row>
    <row r="326" ht="30.0" customHeight="1">
      <c r="B326" s="58"/>
      <c r="AI326" s="59"/>
      <c r="AJ326" s="59"/>
    </row>
    <row r="327" ht="30.0" customHeight="1">
      <c r="B327" s="58"/>
      <c r="AI327" s="59"/>
      <c r="AJ327" s="59"/>
    </row>
    <row r="328" ht="30.0" customHeight="1">
      <c r="B328" s="58"/>
      <c r="AI328" s="59"/>
      <c r="AJ328" s="59"/>
    </row>
    <row r="329" ht="30.0" customHeight="1">
      <c r="B329" s="58"/>
      <c r="AI329" s="59"/>
      <c r="AJ329" s="59"/>
    </row>
    <row r="330" ht="30.0" customHeight="1">
      <c r="B330" s="58"/>
      <c r="AI330" s="59"/>
      <c r="AJ330" s="59"/>
    </row>
    <row r="331" ht="30.0" customHeight="1">
      <c r="B331" s="58"/>
      <c r="AI331" s="59"/>
      <c r="AJ331" s="59"/>
    </row>
    <row r="332" ht="30.0" customHeight="1">
      <c r="B332" s="58"/>
      <c r="AI332" s="59"/>
      <c r="AJ332" s="59"/>
    </row>
    <row r="333" ht="30.0" customHeight="1">
      <c r="B333" s="58"/>
      <c r="AI333" s="59"/>
      <c r="AJ333" s="59"/>
    </row>
    <row r="334" ht="30.0" customHeight="1">
      <c r="B334" s="58"/>
      <c r="AI334" s="59"/>
      <c r="AJ334" s="59"/>
    </row>
    <row r="335" ht="30.0" customHeight="1">
      <c r="B335" s="58"/>
      <c r="AI335" s="59"/>
      <c r="AJ335" s="59"/>
    </row>
    <row r="336" ht="30.0" customHeight="1">
      <c r="B336" s="58"/>
      <c r="AI336" s="59"/>
      <c r="AJ336" s="59"/>
    </row>
    <row r="337" ht="30.0" customHeight="1">
      <c r="B337" s="58"/>
      <c r="AI337" s="59"/>
      <c r="AJ337" s="59"/>
    </row>
    <row r="338" ht="30.0" customHeight="1">
      <c r="B338" s="58"/>
      <c r="AI338" s="59"/>
      <c r="AJ338" s="59"/>
    </row>
    <row r="339" ht="30.0" customHeight="1">
      <c r="B339" s="58"/>
      <c r="AI339" s="59"/>
      <c r="AJ339" s="59"/>
    </row>
    <row r="340" ht="30.0" customHeight="1">
      <c r="B340" s="58"/>
      <c r="AI340" s="59"/>
      <c r="AJ340" s="59"/>
    </row>
    <row r="341" ht="30.0" customHeight="1">
      <c r="B341" s="58"/>
      <c r="AI341" s="59"/>
      <c r="AJ341" s="59"/>
    </row>
    <row r="342" ht="30.0" customHeight="1">
      <c r="B342" s="58"/>
      <c r="AI342" s="59"/>
      <c r="AJ342" s="59"/>
    </row>
    <row r="343" ht="30.0" customHeight="1">
      <c r="B343" s="58"/>
      <c r="AI343" s="59"/>
      <c r="AJ343" s="59"/>
    </row>
    <row r="344" ht="30.0" customHeight="1">
      <c r="B344" s="58"/>
      <c r="AI344" s="59"/>
      <c r="AJ344" s="59"/>
    </row>
    <row r="345" ht="30.0" customHeight="1">
      <c r="B345" s="58"/>
      <c r="AI345" s="59"/>
      <c r="AJ345" s="59"/>
    </row>
    <row r="346" ht="30.0" customHeight="1">
      <c r="B346" s="58"/>
      <c r="AI346" s="59"/>
      <c r="AJ346" s="59"/>
    </row>
    <row r="347" ht="30.0" customHeight="1">
      <c r="B347" s="58"/>
      <c r="AI347" s="59"/>
      <c r="AJ347" s="59"/>
    </row>
    <row r="348" ht="30.0" customHeight="1">
      <c r="B348" s="58"/>
      <c r="AI348" s="59"/>
      <c r="AJ348" s="59"/>
    </row>
    <row r="349" ht="30.0" customHeight="1">
      <c r="B349" s="58"/>
      <c r="AI349" s="59"/>
      <c r="AJ349" s="59"/>
    </row>
    <row r="350" ht="30.0" customHeight="1">
      <c r="B350" s="58"/>
      <c r="AI350" s="59"/>
      <c r="AJ350" s="59"/>
    </row>
    <row r="351" ht="30.0" customHeight="1">
      <c r="B351" s="58"/>
      <c r="AI351" s="59"/>
      <c r="AJ351" s="59"/>
    </row>
    <row r="352" ht="30.0" customHeight="1">
      <c r="B352" s="58"/>
      <c r="AI352" s="59"/>
      <c r="AJ352" s="59"/>
    </row>
    <row r="353" ht="30.0" customHeight="1">
      <c r="B353" s="58"/>
      <c r="AI353" s="59"/>
      <c r="AJ353" s="59"/>
    </row>
    <row r="354" ht="30.0" customHeight="1">
      <c r="B354" s="58"/>
      <c r="AI354" s="59"/>
      <c r="AJ354" s="59"/>
    </row>
    <row r="355" ht="30.0" customHeight="1">
      <c r="B355" s="58"/>
      <c r="AI355" s="59"/>
      <c r="AJ355" s="59"/>
    </row>
    <row r="356" ht="30.0" customHeight="1">
      <c r="B356" s="58"/>
      <c r="AI356" s="59"/>
      <c r="AJ356" s="59"/>
    </row>
    <row r="357" ht="30.0" customHeight="1">
      <c r="B357" s="58"/>
      <c r="AI357" s="59"/>
      <c r="AJ357" s="59"/>
    </row>
    <row r="358" ht="30.0" customHeight="1">
      <c r="B358" s="58"/>
      <c r="AI358" s="59"/>
      <c r="AJ358" s="59"/>
    </row>
    <row r="359" ht="30.0" customHeight="1">
      <c r="B359" s="58"/>
      <c r="AI359" s="59"/>
      <c r="AJ359" s="59"/>
    </row>
    <row r="360" ht="30.0" customHeight="1">
      <c r="B360" s="58"/>
      <c r="AI360" s="59"/>
      <c r="AJ360" s="59"/>
    </row>
    <row r="361" ht="30.0" customHeight="1">
      <c r="B361" s="58"/>
      <c r="AI361" s="59"/>
      <c r="AJ361" s="59"/>
    </row>
    <row r="362" ht="30.0" customHeight="1">
      <c r="B362" s="58"/>
      <c r="AI362" s="59"/>
      <c r="AJ362" s="59"/>
    </row>
    <row r="363" ht="30.0" customHeight="1">
      <c r="B363" s="58"/>
      <c r="AI363" s="59"/>
      <c r="AJ363" s="59"/>
    </row>
    <row r="364" ht="30.0" customHeight="1">
      <c r="B364" s="58"/>
      <c r="AI364" s="59"/>
      <c r="AJ364" s="59"/>
    </row>
    <row r="365" ht="30.0" customHeight="1">
      <c r="B365" s="58"/>
      <c r="AI365" s="59"/>
      <c r="AJ365" s="59"/>
    </row>
    <row r="366" ht="30.0" customHeight="1">
      <c r="B366" s="58"/>
      <c r="AI366" s="59"/>
      <c r="AJ366" s="59"/>
    </row>
    <row r="367" ht="30.0" customHeight="1">
      <c r="B367" s="58"/>
      <c r="AI367" s="59"/>
      <c r="AJ367" s="59"/>
    </row>
    <row r="368" ht="30.0" customHeight="1">
      <c r="B368" s="58"/>
      <c r="AI368" s="59"/>
      <c r="AJ368" s="59"/>
    </row>
    <row r="369" ht="30.0" customHeight="1">
      <c r="B369" s="58"/>
      <c r="AI369" s="59"/>
      <c r="AJ369" s="59"/>
    </row>
    <row r="370" ht="30.0" customHeight="1">
      <c r="B370" s="58"/>
      <c r="AI370" s="59"/>
      <c r="AJ370" s="59"/>
    </row>
    <row r="371" ht="30.0" customHeight="1">
      <c r="B371" s="58"/>
      <c r="AI371" s="59"/>
      <c r="AJ371" s="59"/>
    </row>
    <row r="372" ht="30.0" customHeight="1">
      <c r="B372" s="58"/>
      <c r="AI372" s="59"/>
      <c r="AJ372" s="59"/>
    </row>
    <row r="373" ht="30.0" customHeight="1">
      <c r="B373" s="58"/>
      <c r="AI373" s="59"/>
      <c r="AJ373" s="59"/>
    </row>
    <row r="374" ht="30.0" customHeight="1">
      <c r="B374" s="58"/>
      <c r="AI374" s="59"/>
      <c r="AJ374" s="59"/>
    </row>
    <row r="375" ht="30.0" customHeight="1">
      <c r="B375" s="58"/>
      <c r="AI375" s="59"/>
      <c r="AJ375" s="59"/>
    </row>
    <row r="376" ht="30.0" customHeight="1">
      <c r="B376" s="58"/>
      <c r="AI376" s="59"/>
      <c r="AJ376" s="59"/>
    </row>
    <row r="377" ht="30.0" customHeight="1">
      <c r="B377" s="58"/>
      <c r="AI377" s="59"/>
      <c r="AJ377" s="59"/>
    </row>
    <row r="378" ht="30.0" customHeight="1">
      <c r="B378" s="58"/>
      <c r="AI378" s="59"/>
      <c r="AJ378" s="59"/>
    </row>
    <row r="379" ht="30.0" customHeight="1">
      <c r="B379" s="58"/>
      <c r="AI379" s="59"/>
      <c r="AJ379" s="59"/>
    </row>
    <row r="380" ht="30.0" customHeight="1">
      <c r="B380" s="58"/>
      <c r="AI380" s="59"/>
      <c r="AJ380" s="59"/>
    </row>
    <row r="381" ht="30.0" customHeight="1">
      <c r="B381" s="58"/>
      <c r="AI381" s="59"/>
      <c r="AJ381" s="59"/>
    </row>
    <row r="382" ht="30.0" customHeight="1">
      <c r="B382" s="58"/>
      <c r="AI382" s="59"/>
      <c r="AJ382" s="59"/>
    </row>
    <row r="383" ht="30.0" customHeight="1">
      <c r="B383" s="58"/>
      <c r="AI383" s="59"/>
      <c r="AJ383" s="59"/>
    </row>
    <row r="384" ht="30.0" customHeight="1">
      <c r="B384" s="58"/>
      <c r="AI384" s="59"/>
      <c r="AJ384" s="59"/>
    </row>
    <row r="385" ht="30.0" customHeight="1">
      <c r="B385" s="58"/>
      <c r="AI385" s="59"/>
      <c r="AJ385" s="59"/>
    </row>
    <row r="386" ht="30.0" customHeight="1">
      <c r="B386" s="58"/>
      <c r="AI386" s="59"/>
      <c r="AJ386" s="59"/>
    </row>
    <row r="387" ht="30.0" customHeight="1">
      <c r="B387" s="58"/>
      <c r="AI387" s="59"/>
      <c r="AJ387" s="59"/>
    </row>
    <row r="388" ht="30.0" customHeight="1">
      <c r="B388" s="58"/>
      <c r="AI388" s="59"/>
      <c r="AJ388" s="59"/>
    </row>
    <row r="389" ht="30.0" customHeight="1">
      <c r="B389" s="58"/>
      <c r="AI389" s="59"/>
      <c r="AJ389" s="59"/>
    </row>
    <row r="390" ht="30.0" customHeight="1">
      <c r="B390" s="58"/>
      <c r="AI390" s="59"/>
      <c r="AJ390" s="59"/>
    </row>
    <row r="391" ht="30.0" customHeight="1">
      <c r="B391" s="58"/>
      <c r="AI391" s="59"/>
      <c r="AJ391" s="59"/>
    </row>
    <row r="392" ht="30.0" customHeight="1">
      <c r="B392" s="58"/>
      <c r="AI392" s="59"/>
      <c r="AJ392" s="59"/>
    </row>
    <row r="393" ht="30.0" customHeight="1">
      <c r="B393" s="58"/>
      <c r="AI393" s="59"/>
      <c r="AJ393" s="59"/>
    </row>
    <row r="394" ht="30.0" customHeight="1">
      <c r="B394" s="58"/>
      <c r="AI394" s="59"/>
      <c r="AJ394" s="59"/>
    </row>
    <row r="395" ht="30.0" customHeight="1">
      <c r="B395" s="58"/>
      <c r="AI395" s="59"/>
      <c r="AJ395" s="59"/>
    </row>
    <row r="396" ht="30.0" customHeight="1">
      <c r="B396" s="58"/>
      <c r="AI396" s="59"/>
      <c r="AJ396" s="59"/>
    </row>
    <row r="397" ht="30.0" customHeight="1">
      <c r="B397" s="58"/>
      <c r="AI397" s="59"/>
      <c r="AJ397" s="59"/>
    </row>
    <row r="398" ht="30.0" customHeight="1">
      <c r="B398" s="58"/>
      <c r="AI398" s="59"/>
      <c r="AJ398" s="59"/>
    </row>
    <row r="399" ht="30.0" customHeight="1">
      <c r="B399" s="58"/>
      <c r="AI399" s="59"/>
      <c r="AJ399" s="59"/>
    </row>
    <row r="400" ht="30.0" customHeight="1">
      <c r="B400" s="58"/>
      <c r="AI400" s="59"/>
      <c r="AJ400" s="59"/>
    </row>
    <row r="401" ht="30.0" customHeight="1">
      <c r="B401" s="58"/>
      <c r="AI401" s="59"/>
      <c r="AJ401" s="59"/>
    </row>
    <row r="402" ht="30.0" customHeight="1">
      <c r="B402" s="58"/>
      <c r="AI402" s="59"/>
      <c r="AJ402" s="59"/>
    </row>
    <row r="403" ht="30.0" customHeight="1">
      <c r="B403" s="58"/>
      <c r="AI403" s="59"/>
      <c r="AJ403" s="59"/>
    </row>
    <row r="404" ht="30.0" customHeight="1">
      <c r="B404" s="58"/>
      <c r="AI404" s="59"/>
      <c r="AJ404" s="59"/>
    </row>
    <row r="405" ht="30.0" customHeight="1">
      <c r="B405" s="58"/>
      <c r="AI405" s="59"/>
      <c r="AJ405" s="59"/>
    </row>
    <row r="406" ht="30.0" customHeight="1">
      <c r="B406" s="58"/>
      <c r="AI406" s="59"/>
      <c r="AJ406" s="59"/>
    </row>
    <row r="407" ht="30.0" customHeight="1">
      <c r="B407" s="58"/>
      <c r="AI407" s="59"/>
      <c r="AJ407" s="59"/>
    </row>
    <row r="408" ht="30.0" customHeight="1">
      <c r="B408" s="58"/>
      <c r="AI408" s="59"/>
      <c r="AJ408" s="59"/>
    </row>
    <row r="409" ht="30.0" customHeight="1">
      <c r="B409" s="58"/>
      <c r="AI409" s="59"/>
      <c r="AJ409" s="59"/>
    </row>
    <row r="410" ht="30.0" customHeight="1">
      <c r="B410" s="58"/>
      <c r="AI410" s="59"/>
      <c r="AJ410" s="59"/>
    </row>
    <row r="411" ht="30.0" customHeight="1">
      <c r="B411" s="58"/>
      <c r="AI411" s="59"/>
      <c r="AJ411" s="59"/>
    </row>
    <row r="412" ht="30.0" customHeight="1">
      <c r="B412" s="58"/>
      <c r="AI412" s="59"/>
      <c r="AJ412" s="59"/>
    </row>
    <row r="413" ht="30.0" customHeight="1">
      <c r="B413" s="58"/>
      <c r="AI413" s="59"/>
      <c r="AJ413" s="59"/>
    </row>
    <row r="414" ht="30.0" customHeight="1">
      <c r="B414" s="58"/>
      <c r="AI414" s="59"/>
      <c r="AJ414" s="59"/>
    </row>
    <row r="415" ht="30.0" customHeight="1">
      <c r="B415" s="58"/>
      <c r="AI415" s="59"/>
      <c r="AJ415" s="59"/>
    </row>
    <row r="416" ht="30.0" customHeight="1">
      <c r="B416" s="58"/>
      <c r="AI416" s="59"/>
      <c r="AJ416" s="59"/>
    </row>
    <row r="417" ht="30.0" customHeight="1">
      <c r="B417" s="58"/>
      <c r="AI417" s="59"/>
      <c r="AJ417" s="59"/>
    </row>
    <row r="418" ht="30.0" customHeight="1">
      <c r="B418" s="58"/>
      <c r="AI418" s="59"/>
      <c r="AJ418" s="59"/>
    </row>
    <row r="419" ht="30.0" customHeight="1">
      <c r="B419" s="58"/>
      <c r="AI419" s="59"/>
      <c r="AJ419" s="59"/>
    </row>
    <row r="420" ht="30.0" customHeight="1">
      <c r="B420" s="58"/>
      <c r="AI420" s="59"/>
      <c r="AJ420" s="59"/>
    </row>
    <row r="421" ht="30.0" customHeight="1">
      <c r="B421" s="58"/>
      <c r="AI421" s="59"/>
      <c r="AJ421" s="59"/>
    </row>
    <row r="422" ht="30.0" customHeight="1">
      <c r="B422" s="58"/>
      <c r="AI422" s="59"/>
      <c r="AJ422" s="59"/>
    </row>
    <row r="423" ht="30.0" customHeight="1">
      <c r="B423" s="58"/>
      <c r="AI423" s="59"/>
      <c r="AJ423" s="59"/>
    </row>
    <row r="424" ht="30.0" customHeight="1">
      <c r="B424" s="58"/>
      <c r="AI424" s="59"/>
      <c r="AJ424" s="59"/>
    </row>
    <row r="425" ht="30.0" customHeight="1">
      <c r="B425" s="58"/>
      <c r="AI425" s="59"/>
      <c r="AJ425" s="59"/>
    </row>
    <row r="426" ht="30.0" customHeight="1">
      <c r="B426" s="58"/>
      <c r="AI426" s="59"/>
      <c r="AJ426" s="59"/>
    </row>
    <row r="427" ht="30.0" customHeight="1">
      <c r="B427" s="58"/>
      <c r="AI427" s="59"/>
      <c r="AJ427" s="59"/>
    </row>
    <row r="428" ht="30.0" customHeight="1">
      <c r="B428" s="58"/>
      <c r="AI428" s="59"/>
      <c r="AJ428" s="59"/>
    </row>
    <row r="429" ht="30.0" customHeight="1">
      <c r="B429" s="58"/>
      <c r="AI429" s="59"/>
      <c r="AJ429" s="59"/>
    </row>
    <row r="430" ht="30.0" customHeight="1">
      <c r="B430" s="58"/>
      <c r="AI430" s="59"/>
      <c r="AJ430" s="59"/>
    </row>
    <row r="431" ht="30.0" customHeight="1">
      <c r="B431" s="58"/>
      <c r="AI431" s="59"/>
      <c r="AJ431" s="59"/>
    </row>
    <row r="432" ht="30.0" customHeight="1">
      <c r="B432" s="58"/>
      <c r="AI432" s="59"/>
      <c r="AJ432" s="59"/>
    </row>
    <row r="433" ht="30.0" customHeight="1">
      <c r="B433" s="58"/>
      <c r="AI433" s="59"/>
      <c r="AJ433" s="59"/>
    </row>
    <row r="434" ht="30.0" customHeight="1">
      <c r="B434" s="58"/>
      <c r="AI434" s="59"/>
      <c r="AJ434" s="59"/>
    </row>
    <row r="435" ht="30.0" customHeight="1">
      <c r="B435" s="58"/>
      <c r="AI435" s="59"/>
      <c r="AJ435" s="59"/>
    </row>
    <row r="436" ht="30.0" customHeight="1">
      <c r="B436" s="58"/>
      <c r="AI436" s="59"/>
      <c r="AJ436" s="59"/>
    </row>
    <row r="437" ht="30.0" customHeight="1">
      <c r="B437" s="58"/>
      <c r="AI437" s="59"/>
      <c r="AJ437" s="59"/>
    </row>
    <row r="438" ht="30.0" customHeight="1">
      <c r="B438" s="58"/>
      <c r="AI438" s="59"/>
      <c r="AJ438" s="59"/>
    </row>
    <row r="439" ht="30.0" customHeight="1">
      <c r="B439" s="58"/>
      <c r="AI439" s="59"/>
      <c r="AJ439" s="59"/>
    </row>
    <row r="440" ht="30.0" customHeight="1">
      <c r="B440" s="58"/>
      <c r="AI440" s="59"/>
      <c r="AJ440" s="59"/>
    </row>
    <row r="441" ht="30.0" customHeight="1">
      <c r="B441" s="58"/>
      <c r="AI441" s="59"/>
      <c r="AJ441" s="59"/>
    </row>
    <row r="442" ht="30.0" customHeight="1">
      <c r="B442" s="58"/>
      <c r="AI442" s="59"/>
      <c r="AJ442" s="59"/>
    </row>
    <row r="443" ht="30.0" customHeight="1">
      <c r="B443" s="58"/>
      <c r="AI443" s="59"/>
      <c r="AJ443" s="59"/>
    </row>
    <row r="444" ht="30.0" customHeight="1">
      <c r="B444" s="58"/>
      <c r="AI444" s="59"/>
      <c r="AJ444" s="59"/>
    </row>
    <row r="445" ht="30.0" customHeight="1">
      <c r="B445" s="58"/>
      <c r="AI445" s="59"/>
      <c r="AJ445" s="59"/>
    </row>
    <row r="446" ht="30.0" customHeight="1">
      <c r="B446" s="58"/>
      <c r="AI446" s="59"/>
      <c r="AJ446" s="59"/>
    </row>
    <row r="447" ht="30.0" customHeight="1">
      <c r="B447" s="58"/>
      <c r="AI447" s="59"/>
      <c r="AJ447" s="59"/>
    </row>
    <row r="448" ht="30.0" customHeight="1">
      <c r="B448" s="58"/>
      <c r="AI448" s="59"/>
      <c r="AJ448" s="59"/>
    </row>
    <row r="449" ht="30.0" customHeight="1">
      <c r="B449" s="58"/>
      <c r="AI449" s="59"/>
      <c r="AJ449" s="59"/>
    </row>
    <row r="450" ht="30.0" customHeight="1">
      <c r="B450" s="58"/>
      <c r="AI450" s="59"/>
      <c r="AJ450" s="59"/>
    </row>
    <row r="451" ht="30.0" customHeight="1">
      <c r="B451" s="58"/>
      <c r="AI451" s="59"/>
      <c r="AJ451" s="59"/>
    </row>
    <row r="452" ht="30.0" customHeight="1">
      <c r="B452" s="58"/>
      <c r="AI452" s="59"/>
      <c r="AJ452" s="59"/>
    </row>
    <row r="453" ht="30.0" customHeight="1">
      <c r="B453" s="58"/>
      <c r="AI453" s="59"/>
      <c r="AJ453" s="59"/>
    </row>
    <row r="454" ht="30.0" customHeight="1">
      <c r="B454" s="58"/>
      <c r="AI454" s="59"/>
      <c r="AJ454" s="59"/>
    </row>
    <row r="455" ht="30.0" customHeight="1">
      <c r="B455" s="58"/>
      <c r="AI455" s="59"/>
      <c r="AJ455" s="59"/>
    </row>
    <row r="456" ht="30.0" customHeight="1">
      <c r="B456" s="58"/>
      <c r="AI456" s="59"/>
      <c r="AJ456" s="59"/>
    </row>
    <row r="457" ht="30.0" customHeight="1">
      <c r="B457" s="58"/>
      <c r="AI457" s="59"/>
      <c r="AJ457" s="59"/>
    </row>
    <row r="458" ht="30.0" customHeight="1">
      <c r="B458" s="58"/>
      <c r="AI458" s="59"/>
      <c r="AJ458" s="59"/>
    </row>
    <row r="459" ht="30.0" customHeight="1">
      <c r="B459" s="58"/>
      <c r="AI459" s="59"/>
      <c r="AJ459" s="59"/>
    </row>
    <row r="460" ht="30.0" customHeight="1">
      <c r="B460" s="58"/>
      <c r="AI460" s="59"/>
      <c r="AJ460" s="59"/>
    </row>
    <row r="461" ht="30.0" customHeight="1">
      <c r="B461" s="58"/>
      <c r="AI461" s="59"/>
      <c r="AJ461" s="59"/>
    </row>
    <row r="462" ht="30.0" customHeight="1">
      <c r="B462" s="58"/>
      <c r="AI462" s="59"/>
      <c r="AJ462" s="59"/>
    </row>
    <row r="463" ht="30.0" customHeight="1">
      <c r="B463" s="58"/>
      <c r="AI463" s="59"/>
      <c r="AJ463" s="59"/>
    </row>
    <row r="464" ht="30.0" customHeight="1">
      <c r="B464" s="58"/>
      <c r="AI464" s="59"/>
      <c r="AJ464" s="59"/>
    </row>
    <row r="465" ht="30.0" customHeight="1">
      <c r="B465" s="58"/>
      <c r="AI465" s="59"/>
      <c r="AJ465" s="59"/>
    </row>
    <row r="466" ht="30.0" customHeight="1">
      <c r="B466" s="58"/>
      <c r="AI466" s="59"/>
      <c r="AJ466" s="59"/>
    </row>
    <row r="467" ht="30.0" customHeight="1">
      <c r="B467" s="58"/>
      <c r="AI467" s="59"/>
      <c r="AJ467" s="59"/>
    </row>
    <row r="468" ht="30.0" customHeight="1">
      <c r="B468" s="58"/>
      <c r="AI468" s="59"/>
      <c r="AJ468" s="59"/>
    </row>
    <row r="469" ht="30.0" customHeight="1">
      <c r="B469" s="58"/>
      <c r="AI469" s="59"/>
      <c r="AJ469" s="59"/>
    </row>
    <row r="470" ht="30.0" customHeight="1">
      <c r="B470" s="58"/>
      <c r="AI470" s="59"/>
      <c r="AJ470" s="59"/>
    </row>
    <row r="471" ht="30.0" customHeight="1">
      <c r="B471" s="58"/>
      <c r="AI471" s="59"/>
      <c r="AJ471" s="59"/>
    </row>
    <row r="472" ht="30.0" customHeight="1">
      <c r="B472" s="58"/>
      <c r="AI472" s="59"/>
      <c r="AJ472" s="59"/>
    </row>
    <row r="473" ht="30.0" customHeight="1">
      <c r="B473" s="58"/>
      <c r="AI473" s="59"/>
      <c r="AJ473" s="59"/>
    </row>
    <row r="474" ht="30.0" customHeight="1">
      <c r="B474" s="58"/>
      <c r="AI474" s="59"/>
      <c r="AJ474" s="59"/>
    </row>
    <row r="475" ht="30.0" customHeight="1">
      <c r="B475" s="58"/>
      <c r="AI475" s="59"/>
      <c r="AJ475" s="59"/>
    </row>
    <row r="476" ht="30.0" customHeight="1">
      <c r="B476" s="58"/>
      <c r="AI476" s="59"/>
      <c r="AJ476" s="59"/>
    </row>
    <row r="477" ht="30.0" customHeight="1">
      <c r="B477" s="58"/>
      <c r="AI477" s="59"/>
      <c r="AJ477" s="59"/>
    </row>
    <row r="478" ht="30.0" customHeight="1">
      <c r="B478" s="58"/>
      <c r="AI478" s="59"/>
      <c r="AJ478" s="59"/>
    </row>
    <row r="479" ht="30.0" customHeight="1">
      <c r="B479" s="58"/>
      <c r="AI479" s="59"/>
      <c r="AJ479" s="59"/>
    </row>
    <row r="480" ht="30.0" customHeight="1">
      <c r="B480" s="58"/>
      <c r="AI480" s="59"/>
      <c r="AJ480" s="59"/>
    </row>
    <row r="481" ht="30.0" customHeight="1">
      <c r="B481" s="58"/>
      <c r="AI481" s="59"/>
      <c r="AJ481" s="59"/>
    </row>
    <row r="482" ht="30.0" customHeight="1">
      <c r="B482" s="58"/>
      <c r="AI482" s="59"/>
      <c r="AJ482" s="59"/>
    </row>
    <row r="483" ht="30.0" customHeight="1">
      <c r="B483" s="58"/>
      <c r="AI483" s="59"/>
      <c r="AJ483" s="59"/>
    </row>
    <row r="484" ht="30.0" customHeight="1">
      <c r="B484" s="58"/>
      <c r="AI484" s="59"/>
      <c r="AJ484" s="59"/>
    </row>
    <row r="485" ht="30.0" customHeight="1">
      <c r="B485" s="58"/>
      <c r="AI485" s="59"/>
      <c r="AJ485" s="59"/>
    </row>
    <row r="486" ht="30.0" customHeight="1">
      <c r="B486" s="58"/>
      <c r="AI486" s="59"/>
      <c r="AJ486" s="59"/>
    </row>
    <row r="487" ht="30.0" customHeight="1">
      <c r="B487" s="58"/>
      <c r="AI487" s="59"/>
      <c r="AJ487" s="59"/>
    </row>
    <row r="488" ht="30.0" customHeight="1">
      <c r="B488" s="58"/>
      <c r="AI488" s="59"/>
      <c r="AJ488" s="59"/>
    </row>
    <row r="489" ht="30.0" customHeight="1">
      <c r="B489" s="58"/>
      <c r="AI489" s="59"/>
      <c r="AJ489" s="59"/>
    </row>
    <row r="490" ht="30.0" customHeight="1">
      <c r="B490" s="58"/>
      <c r="AI490" s="59"/>
      <c r="AJ490" s="59"/>
    </row>
    <row r="491" ht="30.0" customHeight="1">
      <c r="B491" s="58"/>
      <c r="AI491" s="59"/>
      <c r="AJ491" s="59"/>
    </row>
    <row r="492" ht="30.0" customHeight="1">
      <c r="B492" s="58"/>
      <c r="AI492" s="59"/>
      <c r="AJ492" s="59"/>
    </row>
    <row r="493" ht="30.0" customHeight="1">
      <c r="B493" s="58"/>
      <c r="AI493" s="59"/>
      <c r="AJ493" s="59"/>
    </row>
    <row r="494" ht="30.0" customHeight="1">
      <c r="B494" s="58"/>
      <c r="AI494" s="59"/>
      <c r="AJ494" s="59"/>
    </row>
    <row r="495" ht="30.0" customHeight="1">
      <c r="B495" s="58"/>
      <c r="AI495" s="59"/>
      <c r="AJ495" s="59"/>
    </row>
    <row r="496" ht="30.0" customHeight="1">
      <c r="B496" s="58"/>
      <c r="AI496" s="59"/>
      <c r="AJ496" s="59"/>
    </row>
    <row r="497" ht="30.0" customHeight="1">
      <c r="B497" s="58"/>
      <c r="AI497" s="59"/>
      <c r="AJ497" s="59"/>
    </row>
    <row r="498" ht="30.0" customHeight="1">
      <c r="B498" s="58"/>
      <c r="AI498" s="59"/>
      <c r="AJ498" s="59"/>
    </row>
    <row r="499" ht="30.0" customHeight="1">
      <c r="B499" s="58"/>
      <c r="AI499" s="59"/>
      <c r="AJ499" s="59"/>
    </row>
    <row r="500" ht="30.0" customHeight="1">
      <c r="B500" s="58"/>
      <c r="AI500" s="59"/>
      <c r="AJ500" s="59"/>
    </row>
    <row r="501" ht="30.0" customHeight="1">
      <c r="B501" s="58"/>
      <c r="AI501" s="59"/>
      <c r="AJ501" s="59"/>
    </row>
    <row r="502" ht="30.0" customHeight="1">
      <c r="B502" s="58"/>
      <c r="AI502" s="59"/>
      <c r="AJ502" s="59"/>
    </row>
    <row r="503" ht="30.0" customHeight="1">
      <c r="B503" s="58"/>
      <c r="AI503" s="59"/>
      <c r="AJ503" s="59"/>
    </row>
    <row r="504" ht="30.0" customHeight="1">
      <c r="B504" s="58"/>
      <c r="AI504" s="59"/>
      <c r="AJ504" s="59"/>
    </row>
    <row r="505" ht="30.0" customHeight="1">
      <c r="B505" s="58"/>
      <c r="AI505" s="59"/>
      <c r="AJ505" s="59"/>
    </row>
    <row r="506" ht="30.0" customHeight="1">
      <c r="B506" s="58"/>
      <c r="AI506" s="59"/>
      <c r="AJ506" s="59"/>
    </row>
    <row r="507" ht="30.0" customHeight="1">
      <c r="B507" s="58"/>
      <c r="AI507" s="59"/>
      <c r="AJ507" s="59"/>
    </row>
    <row r="508" ht="30.0" customHeight="1">
      <c r="B508" s="58"/>
      <c r="AI508" s="59"/>
      <c r="AJ508" s="59"/>
    </row>
    <row r="509" ht="30.0" customHeight="1">
      <c r="B509" s="58"/>
      <c r="AI509" s="59"/>
      <c r="AJ509" s="59"/>
    </row>
    <row r="510" ht="30.0" customHeight="1">
      <c r="B510" s="58"/>
      <c r="AI510" s="59"/>
      <c r="AJ510" s="59"/>
    </row>
    <row r="511" ht="30.0" customHeight="1">
      <c r="B511" s="58"/>
      <c r="AI511" s="59"/>
      <c r="AJ511" s="59"/>
    </row>
    <row r="512" ht="30.0" customHeight="1">
      <c r="B512" s="58"/>
      <c r="AI512" s="59"/>
      <c r="AJ512" s="59"/>
    </row>
    <row r="513" ht="30.0" customHeight="1">
      <c r="B513" s="58"/>
      <c r="AI513" s="59"/>
      <c r="AJ513" s="59"/>
    </row>
    <row r="514" ht="30.0" customHeight="1">
      <c r="B514" s="58"/>
      <c r="AI514" s="59"/>
      <c r="AJ514" s="59"/>
    </row>
    <row r="515" ht="30.0" customHeight="1">
      <c r="B515" s="58"/>
      <c r="AI515" s="59"/>
      <c r="AJ515" s="59"/>
    </row>
    <row r="516" ht="30.0" customHeight="1">
      <c r="B516" s="58"/>
      <c r="AI516" s="59"/>
      <c r="AJ516" s="59"/>
    </row>
    <row r="517" ht="30.0" customHeight="1">
      <c r="B517" s="58"/>
      <c r="AI517" s="59"/>
      <c r="AJ517" s="59"/>
    </row>
    <row r="518" ht="30.0" customHeight="1">
      <c r="B518" s="58"/>
      <c r="AI518" s="59"/>
      <c r="AJ518" s="59"/>
    </row>
    <row r="519" ht="30.0" customHeight="1">
      <c r="B519" s="58"/>
      <c r="AI519" s="59"/>
      <c r="AJ519" s="59"/>
    </row>
    <row r="520" ht="30.0" customHeight="1">
      <c r="B520" s="58"/>
      <c r="AI520" s="59"/>
      <c r="AJ520" s="59"/>
    </row>
    <row r="521" ht="30.0" customHeight="1">
      <c r="B521" s="58"/>
      <c r="AI521" s="59"/>
      <c r="AJ521" s="59"/>
    </row>
    <row r="522" ht="30.0" customHeight="1">
      <c r="B522" s="58"/>
      <c r="AI522" s="59"/>
      <c r="AJ522" s="59"/>
    </row>
    <row r="523" ht="30.0" customHeight="1">
      <c r="B523" s="58"/>
      <c r="AI523" s="59"/>
      <c r="AJ523" s="59"/>
    </row>
    <row r="524" ht="30.0" customHeight="1">
      <c r="B524" s="58"/>
      <c r="AI524" s="59"/>
      <c r="AJ524" s="59"/>
    </row>
    <row r="525" ht="30.0" customHeight="1">
      <c r="B525" s="58"/>
      <c r="AI525" s="59"/>
      <c r="AJ525" s="59"/>
    </row>
    <row r="526" ht="30.0" customHeight="1">
      <c r="B526" s="58"/>
      <c r="AI526" s="59"/>
      <c r="AJ526" s="59"/>
    </row>
    <row r="527" ht="30.0" customHeight="1">
      <c r="B527" s="58"/>
      <c r="AI527" s="59"/>
      <c r="AJ527" s="59"/>
    </row>
    <row r="528" ht="30.0" customHeight="1">
      <c r="B528" s="58"/>
      <c r="AI528" s="59"/>
      <c r="AJ528" s="59"/>
    </row>
    <row r="529" ht="30.0" customHeight="1">
      <c r="B529" s="58"/>
      <c r="AI529" s="59"/>
      <c r="AJ529" s="59"/>
    </row>
    <row r="530" ht="30.0" customHeight="1">
      <c r="B530" s="58"/>
      <c r="AI530" s="59"/>
      <c r="AJ530" s="59"/>
    </row>
    <row r="531" ht="30.0" customHeight="1">
      <c r="B531" s="58"/>
      <c r="AI531" s="59"/>
      <c r="AJ531" s="59"/>
    </row>
    <row r="532" ht="30.0" customHeight="1">
      <c r="B532" s="58"/>
      <c r="AI532" s="59"/>
      <c r="AJ532" s="59"/>
    </row>
    <row r="533" ht="30.0" customHeight="1">
      <c r="B533" s="58"/>
      <c r="AI533" s="59"/>
      <c r="AJ533" s="59"/>
    </row>
    <row r="534" ht="30.0" customHeight="1">
      <c r="B534" s="58"/>
      <c r="AI534" s="59"/>
      <c r="AJ534" s="59"/>
    </row>
    <row r="535" ht="30.0" customHeight="1">
      <c r="B535" s="58"/>
      <c r="AI535" s="59"/>
      <c r="AJ535" s="59"/>
    </row>
    <row r="536" ht="30.0" customHeight="1">
      <c r="B536" s="58"/>
      <c r="AI536" s="59"/>
      <c r="AJ536" s="59"/>
    </row>
    <row r="537" ht="30.0" customHeight="1">
      <c r="B537" s="58"/>
      <c r="AI537" s="59"/>
      <c r="AJ537" s="59"/>
    </row>
    <row r="538" ht="30.0" customHeight="1">
      <c r="B538" s="58"/>
      <c r="AI538" s="59"/>
      <c r="AJ538" s="59"/>
    </row>
    <row r="539" ht="30.0" customHeight="1">
      <c r="B539" s="58"/>
      <c r="AI539" s="59"/>
      <c r="AJ539" s="59"/>
    </row>
    <row r="540" ht="30.0" customHeight="1">
      <c r="B540" s="58"/>
      <c r="AI540" s="59"/>
      <c r="AJ540" s="59"/>
    </row>
    <row r="541" ht="30.0" customHeight="1">
      <c r="B541" s="58"/>
      <c r="AI541" s="59"/>
      <c r="AJ541" s="59"/>
    </row>
    <row r="542" ht="30.0" customHeight="1">
      <c r="B542" s="58"/>
      <c r="AI542" s="59"/>
      <c r="AJ542" s="59"/>
    </row>
    <row r="543" ht="30.0" customHeight="1">
      <c r="B543" s="58"/>
      <c r="AI543" s="59"/>
      <c r="AJ543" s="59"/>
    </row>
    <row r="544" ht="30.0" customHeight="1">
      <c r="B544" s="58"/>
      <c r="AI544" s="59"/>
      <c r="AJ544" s="59"/>
    </row>
    <row r="545" ht="30.0" customHeight="1">
      <c r="B545" s="58"/>
      <c r="AI545" s="59"/>
      <c r="AJ545" s="59"/>
    </row>
    <row r="546" ht="30.0" customHeight="1">
      <c r="B546" s="58"/>
      <c r="AI546" s="59"/>
      <c r="AJ546" s="59"/>
    </row>
    <row r="547" ht="30.0" customHeight="1">
      <c r="B547" s="58"/>
      <c r="AI547" s="59"/>
      <c r="AJ547" s="59"/>
    </row>
    <row r="548" ht="30.0" customHeight="1">
      <c r="B548" s="58"/>
      <c r="AI548" s="59"/>
      <c r="AJ548" s="59"/>
    </row>
    <row r="549" ht="30.0" customHeight="1">
      <c r="B549" s="58"/>
      <c r="AI549" s="59"/>
      <c r="AJ549" s="59"/>
    </row>
    <row r="550" ht="30.0" customHeight="1">
      <c r="B550" s="58"/>
      <c r="AI550" s="59"/>
      <c r="AJ550" s="59"/>
    </row>
    <row r="551" ht="30.0" customHeight="1">
      <c r="B551" s="58"/>
      <c r="AI551" s="59"/>
      <c r="AJ551" s="59"/>
    </row>
    <row r="552" ht="30.0" customHeight="1">
      <c r="B552" s="58"/>
      <c r="AI552" s="59"/>
      <c r="AJ552" s="59"/>
    </row>
    <row r="553" ht="30.0" customHeight="1">
      <c r="B553" s="58"/>
      <c r="AI553" s="59"/>
      <c r="AJ553" s="59"/>
    </row>
    <row r="554" ht="30.0" customHeight="1">
      <c r="B554" s="58"/>
      <c r="AI554" s="59"/>
      <c r="AJ554" s="59"/>
    </row>
    <row r="555" ht="30.0" customHeight="1">
      <c r="B555" s="58"/>
      <c r="AI555" s="59"/>
      <c r="AJ555" s="59"/>
    </row>
    <row r="556" ht="30.0" customHeight="1">
      <c r="B556" s="58"/>
      <c r="AI556" s="59"/>
      <c r="AJ556" s="59"/>
    </row>
    <row r="557" ht="30.0" customHeight="1">
      <c r="B557" s="58"/>
      <c r="AI557" s="59"/>
      <c r="AJ557" s="59"/>
    </row>
    <row r="558" ht="30.0" customHeight="1">
      <c r="B558" s="58"/>
      <c r="AI558" s="59"/>
      <c r="AJ558" s="59"/>
    </row>
    <row r="559" ht="30.0" customHeight="1">
      <c r="B559" s="58"/>
      <c r="AI559" s="59"/>
      <c r="AJ559" s="59"/>
    </row>
    <row r="560" ht="30.0" customHeight="1">
      <c r="B560" s="58"/>
      <c r="AI560" s="59"/>
      <c r="AJ560" s="59"/>
    </row>
    <row r="561" ht="30.0" customHeight="1">
      <c r="B561" s="58"/>
      <c r="AI561" s="59"/>
      <c r="AJ561" s="59"/>
    </row>
    <row r="562" ht="30.0" customHeight="1">
      <c r="B562" s="58"/>
      <c r="AI562" s="59"/>
      <c r="AJ562" s="59"/>
    </row>
    <row r="563" ht="30.0" customHeight="1">
      <c r="B563" s="58"/>
      <c r="AI563" s="59"/>
      <c r="AJ563" s="59"/>
    </row>
    <row r="564" ht="30.0" customHeight="1">
      <c r="B564" s="58"/>
      <c r="AI564" s="59"/>
      <c r="AJ564" s="59"/>
    </row>
    <row r="565" ht="30.0" customHeight="1">
      <c r="B565" s="58"/>
      <c r="AI565" s="59"/>
      <c r="AJ565" s="59"/>
    </row>
    <row r="566" ht="30.0" customHeight="1">
      <c r="B566" s="58"/>
      <c r="AI566" s="59"/>
      <c r="AJ566" s="59"/>
    </row>
    <row r="567" ht="30.0" customHeight="1">
      <c r="B567" s="58"/>
      <c r="AI567" s="59"/>
      <c r="AJ567" s="59"/>
    </row>
    <row r="568" ht="30.0" customHeight="1">
      <c r="B568" s="58"/>
      <c r="AI568" s="59"/>
      <c r="AJ568" s="59"/>
    </row>
    <row r="569" ht="30.0" customHeight="1">
      <c r="B569" s="58"/>
      <c r="AI569" s="59"/>
      <c r="AJ569" s="59"/>
    </row>
    <row r="570" ht="30.0" customHeight="1">
      <c r="B570" s="58"/>
      <c r="AI570" s="59"/>
      <c r="AJ570" s="59"/>
    </row>
    <row r="571" ht="30.0" customHeight="1">
      <c r="B571" s="58"/>
      <c r="AI571" s="59"/>
      <c r="AJ571" s="59"/>
    </row>
    <row r="572" ht="30.0" customHeight="1">
      <c r="B572" s="58"/>
      <c r="AI572" s="59"/>
      <c r="AJ572" s="59"/>
    </row>
    <row r="573" ht="30.0" customHeight="1">
      <c r="B573" s="58"/>
      <c r="AI573" s="59"/>
      <c r="AJ573" s="59"/>
    </row>
    <row r="574" ht="30.0" customHeight="1">
      <c r="B574" s="58"/>
      <c r="AI574" s="59"/>
      <c r="AJ574" s="59"/>
    </row>
    <row r="575" ht="30.0" customHeight="1">
      <c r="B575" s="58"/>
      <c r="AI575" s="59"/>
      <c r="AJ575" s="59"/>
    </row>
    <row r="576" ht="30.0" customHeight="1">
      <c r="B576" s="58"/>
      <c r="AI576" s="59"/>
      <c r="AJ576" s="59"/>
    </row>
    <row r="577" ht="30.0" customHeight="1">
      <c r="B577" s="58"/>
      <c r="AI577" s="59"/>
      <c r="AJ577" s="59"/>
    </row>
    <row r="578" ht="30.0" customHeight="1">
      <c r="B578" s="58"/>
      <c r="AI578" s="59"/>
      <c r="AJ578" s="59"/>
    </row>
    <row r="579" ht="30.0" customHeight="1">
      <c r="B579" s="58"/>
      <c r="AI579" s="59"/>
      <c r="AJ579" s="59"/>
    </row>
    <row r="580" ht="30.0" customHeight="1">
      <c r="B580" s="58"/>
      <c r="AI580" s="59"/>
      <c r="AJ580" s="59"/>
    </row>
    <row r="581" ht="30.0" customHeight="1">
      <c r="B581" s="58"/>
      <c r="AI581" s="59"/>
      <c r="AJ581" s="59"/>
    </row>
    <row r="582" ht="30.0" customHeight="1">
      <c r="B582" s="58"/>
      <c r="AI582" s="59"/>
      <c r="AJ582" s="59"/>
    </row>
    <row r="583" ht="30.0" customHeight="1">
      <c r="B583" s="58"/>
      <c r="AI583" s="59"/>
      <c r="AJ583" s="59"/>
    </row>
    <row r="584" ht="30.0" customHeight="1">
      <c r="B584" s="58"/>
      <c r="AI584" s="59"/>
      <c r="AJ584" s="59"/>
    </row>
    <row r="585" ht="30.0" customHeight="1">
      <c r="B585" s="58"/>
      <c r="AI585" s="59"/>
      <c r="AJ585" s="59"/>
    </row>
    <row r="586" ht="30.0" customHeight="1">
      <c r="B586" s="58"/>
      <c r="AI586" s="59"/>
      <c r="AJ586" s="59"/>
    </row>
    <row r="587" ht="30.0" customHeight="1">
      <c r="B587" s="58"/>
      <c r="AI587" s="59"/>
      <c r="AJ587" s="59"/>
    </row>
    <row r="588" ht="30.0" customHeight="1">
      <c r="B588" s="58"/>
      <c r="AI588" s="59"/>
      <c r="AJ588" s="59"/>
    </row>
    <row r="589" ht="30.0" customHeight="1">
      <c r="B589" s="58"/>
      <c r="AI589" s="59"/>
      <c r="AJ589" s="59"/>
    </row>
    <row r="590" ht="30.0" customHeight="1">
      <c r="B590" s="58"/>
      <c r="AI590" s="59"/>
      <c r="AJ590" s="59"/>
    </row>
    <row r="591" ht="30.0" customHeight="1">
      <c r="B591" s="58"/>
      <c r="AI591" s="59"/>
      <c r="AJ591" s="59"/>
    </row>
    <row r="592" ht="30.0" customHeight="1">
      <c r="B592" s="58"/>
      <c r="AI592" s="59"/>
      <c r="AJ592" s="59"/>
    </row>
    <row r="593" ht="30.0" customHeight="1">
      <c r="B593" s="58"/>
      <c r="AI593" s="59"/>
      <c r="AJ593" s="59"/>
    </row>
    <row r="594" ht="30.0" customHeight="1">
      <c r="B594" s="58"/>
      <c r="AI594" s="59"/>
      <c r="AJ594" s="59"/>
    </row>
    <row r="595" ht="30.0" customHeight="1">
      <c r="B595" s="58"/>
      <c r="AI595" s="59"/>
      <c r="AJ595" s="59"/>
    </row>
    <row r="596" ht="30.0" customHeight="1">
      <c r="B596" s="58"/>
      <c r="AI596" s="59"/>
      <c r="AJ596" s="59"/>
    </row>
    <row r="597" ht="30.0" customHeight="1">
      <c r="B597" s="58"/>
      <c r="AI597" s="59"/>
      <c r="AJ597" s="59"/>
    </row>
    <row r="598" ht="30.0" customHeight="1">
      <c r="B598" s="58"/>
      <c r="AI598" s="59"/>
      <c r="AJ598" s="59"/>
    </row>
    <row r="599" ht="30.0" customHeight="1">
      <c r="B599" s="58"/>
      <c r="AI599" s="59"/>
      <c r="AJ599" s="59"/>
    </row>
    <row r="600" ht="30.0" customHeight="1">
      <c r="B600" s="58"/>
      <c r="AI600" s="59"/>
      <c r="AJ600" s="59"/>
    </row>
    <row r="601" ht="30.0" customHeight="1">
      <c r="B601" s="58"/>
      <c r="AI601" s="59"/>
      <c r="AJ601" s="59"/>
    </row>
    <row r="602" ht="30.0" customHeight="1">
      <c r="B602" s="58"/>
      <c r="AI602" s="59"/>
      <c r="AJ602" s="59"/>
    </row>
    <row r="603" ht="30.0" customHeight="1">
      <c r="B603" s="58"/>
      <c r="AI603" s="59"/>
      <c r="AJ603" s="59"/>
    </row>
    <row r="604" ht="30.0" customHeight="1">
      <c r="B604" s="58"/>
      <c r="AI604" s="59"/>
      <c r="AJ604" s="59"/>
    </row>
    <row r="605" ht="30.0" customHeight="1">
      <c r="B605" s="58"/>
      <c r="AI605" s="59"/>
      <c r="AJ605" s="59"/>
    </row>
    <row r="606" ht="30.0" customHeight="1">
      <c r="B606" s="58"/>
      <c r="AI606" s="59"/>
      <c r="AJ606" s="59"/>
    </row>
    <row r="607" ht="30.0" customHeight="1">
      <c r="B607" s="58"/>
      <c r="AI607" s="59"/>
      <c r="AJ607" s="59"/>
    </row>
    <row r="608" ht="30.0" customHeight="1">
      <c r="B608" s="58"/>
      <c r="AI608" s="59"/>
      <c r="AJ608" s="59"/>
    </row>
    <row r="609" ht="30.0" customHeight="1">
      <c r="B609" s="58"/>
      <c r="AI609" s="59"/>
      <c r="AJ609" s="59"/>
    </row>
    <row r="610" ht="30.0" customHeight="1">
      <c r="B610" s="58"/>
      <c r="AI610" s="59"/>
      <c r="AJ610" s="59"/>
    </row>
    <row r="611" ht="30.0" customHeight="1">
      <c r="B611" s="58"/>
      <c r="AI611" s="59"/>
      <c r="AJ611" s="59"/>
    </row>
    <row r="612" ht="30.0" customHeight="1">
      <c r="B612" s="58"/>
      <c r="AI612" s="59"/>
      <c r="AJ612" s="59"/>
    </row>
    <row r="613" ht="30.0" customHeight="1">
      <c r="B613" s="58"/>
      <c r="AI613" s="59"/>
      <c r="AJ613" s="59"/>
    </row>
    <row r="614" ht="30.0" customHeight="1">
      <c r="B614" s="58"/>
      <c r="AI614" s="59"/>
      <c r="AJ614" s="59"/>
    </row>
    <row r="615" ht="30.0" customHeight="1">
      <c r="B615" s="58"/>
      <c r="AI615" s="59"/>
      <c r="AJ615" s="59"/>
    </row>
    <row r="616" ht="30.0" customHeight="1">
      <c r="B616" s="58"/>
      <c r="AI616" s="59"/>
      <c r="AJ616" s="59"/>
    </row>
    <row r="617" ht="30.0" customHeight="1">
      <c r="B617" s="58"/>
      <c r="AI617" s="59"/>
      <c r="AJ617" s="59"/>
    </row>
    <row r="618" ht="30.0" customHeight="1">
      <c r="B618" s="58"/>
      <c r="AI618" s="59"/>
      <c r="AJ618" s="59"/>
    </row>
    <row r="619" ht="30.0" customHeight="1">
      <c r="B619" s="58"/>
      <c r="AI619" s="59"/>
      <c r="AJ619" s="59"/>
    </row>
    <row r="620" ht="30.0" customHeight="1">
      <c r="B620" s="58"/>
      <c r="AI620" s="59"/>
      <c r="AJ620" s="59"/>
    </row>
    <row r="621" ht="30.0" customHeight="1">
      <c r="B621" s="58"/>
      <c r="AI621" s="59"/>
      <c r="AJ621" s="59"/>
    </row>
    <row r="622" ht="30.0" customHeight="1">
      <c r="B622" s="58"/>
      <c r="AI622" s="59"/>
      <c r="AJ622" s="59"/>
    </row>
    <row r="623" ht="30.0" customHeight="1">
      <c r="B623" s="58"/>
      <c r="AI623" s="59"/>
      <c r="AJ623" s="59"/>
    </row>
    <row r="624" ht="30.0" customHeight="1">
      <c r="B624" s="58"/>
      <c r="AI624" s="59"/>
      <c r="AJ624" s="59"/>
    </row>
    <row r="625" ht="30.0" customHeight="1">
      <c r="B625" s="58"/>
      <c r="AI625" s="59"/>
      <c r="AJ625" s="59"/>
    </row>
    <row r="626" ht="30.0" customHeight="1">
      <c r="B626" s="58"/>
      <c r="AI626" s="59"/>
      <c r="AJ626" s="59"/>
    </row>
    <row r="627" ht="30.0" customHeight="1">
      <c r="B627" s="58"/>
      <c r="AI627" s="59"/>
      <c r="AJ627" s="59"/>
    </row>
    <row r="628" ht="30.0" customHeight="1">
      <c r="B628" s="58"/>
      <c r="AI628" s="59"/>
      <c r="AJ628" s="59"/>
    </row>
    <row r="629" ht="30.0" customHeight="1">
      <c r="B629" s="58"/>
      <c r="AI629" s="59"/>
      <c r="AJ629" s="59"/>
    </row>
    <row r="630" ht="30.0" customHeight="1">
      <c r="B630" s="58"/>
      <c r="AI630" s="59"/>
      <c r="AJ630" s="59"/>
    </row>
    <row r="631" ht="30.0" customHeight="1">
      <c r="B631" s="58"/>
      <c r="AI631" s="59"/>
      <c r="AJ631" s="59"/>
    </row>
    <row r="632" ht="30.0" customHeight="1">
      <c r="B632" s="58"/>
      <c r="AI632" s="59"/>
      <c r="AJ632" s="59"/>
    </row>
    <row r="633" ht="30.0" customHeight="1">
      <c r="B633" s="58"/>
      <c r="AI633" s="59"/>
      <c r="AJ633" s="59"/>
    </row>
    <row r="634" ht="30.0" customHeight="1">
      <c r="B634" s="58"/>
      <c r="AI634" s="59"/>
      <c r="AJ634" s="59"/>
    </row>
    <row r="635" ht="30.0" customHeight="1">
      <c r="B635" s="58"/>
      <c r="AI635" s="59"/>
      <c r="AJ635" s="59"/>
    </row>
    <row r="636" ht="30.0" customHeight="1">
      <c r="B636" s="58"/>
      <c r="AI636" s="59"/>
      <c r="AJ636" s="59"/>
    </row>
    <row r="637" ht="30.0" customHeight="1">
      <c r="B637" s="58"/>
      <c r="AI637" s="59"/>
      <c r="AJ637" s="59"/>
    </row>
    <row r="638" ht="30.0" customHeight="1">
      <c r="B638" s="58"/>
      <c r="AI638" s="59"/>
      <c r="AJ638" s="59"/>
    </row>
    <row r="639" ht="30.0" customHeight="1">
      <c r="B639" s="58"/>
      <c r="AI639" s="59"/>
      <c r="AJ639" s="59"/>
    </row>
    <row r="640" ht="30.0" customHeight="1">
      <c r="B640" s="58"/>
      <c r="AI640" s="59"/>
      <c r="AJ640" s="59"/>
    </row>
    <row r="641" ht="30.0" customHeight="1">
      <c r="B641" s="58"/>
      <c r="AI641" s="59"/>
      <c r="AJ641" s="59"/>
    </row>
    <row r="642" ht="30.0" customHeight="1">
      <c r="B642" s="58"/>
      <c r="AI642" s="59"/>
      <c r="AJ642" s="59"/>
    </row>
    <row r="643" ht="30.0" customHeight="1">
      <c r="B643" s="58"/>
      <c r="AI643" s="59"/>
      <c r="AJ643" s="59"/>
    </row>
    <row r="644" ht="30.0" customHeight="1">
      <c r="B644" s="58"/>
      <c r="AI644" s="59"/>
      <c r="AJ644" s="59"/>
    </row>
    <row r="645" ht="30.0" customHeight="1">
      <c r="B645" s="58"/>
      <c r="AI645" s="59"/>
      <c r="AJ645" s="59"/>
    </row>
    <row r="646" ht="30.0" customHeight="1">
      <c r="B646" s="58"/>
      <c r="AI646" s="59"/>
      <c r="AJ646" s="59"/>
    </row>
    <row r="647" ht="30.0" customHeight="1">
      <c r="B647" s="58"/>
      <c r="AI647" s="59"/>
      <c r="AJ647" s="59"/>
    </row>
    <row r="648" ht="30.0" customHeight="1">
      <c r="B648" s="58"/>
      <c r="AI648" s="59"/>
      <c r="AJ648" s="59"/>
    </row>
    <row r="649" ht="30.0" customHeight="1">
      <c r="B649" s="58"/>
      <c r="AI649" s="59"/>
      <c r="AJ649" s="59"/>
    </row>
    <row r="650" ht="30.0" customHeight="1">
      <c r="B650" s="58"/>
      <c r="AI650" s="59"/>
      <c r="AJ650" s="59"/>
    </row>
    <row r="651" ht="30.0" customHeight="1">
      <c r="B651" s="58"/>
      <c r="AI651" s="59"/>
      <c r="AJ651" s="59"/>
    </row>
    <row r="652" ht="30.0" customHeight="1">
      <c r="B652" s="58"/>
      <c r="AI652" s="59"/>
      <c r="AJ652" s="59"/>
    </row>
    <row r="653" ht="30.0" customHeight="1">
      <c r="B653" s="58"/>
      <c r="AI653" s="59"/>
      <c r="AJ653" s="59"/>
    </row>
    <row r="654" ht="30.0" customHeight="1">
      <c r="B654" s="58"/>
      <c r="AI654" s="59"/>
      <c r="AJ654" s="59"/>
    </row>
    <row r="655" ht="30.0" customHeight="1">
      <c r="B655" s="58"/>
      <c r="AI655" s="59"/>
      <c r="AJ655" s="59"/>
    </row>
    <row r="656" ht="30.0" customHeight="1">
      <c r="B656" s="58"/>
      <c r="AI656" s="59"/>
      <c r="AJ656" s="59"/>
    </row>
    <row r="657" ht="30.0" customHeight="1">
      <c r="B657" s="58"/>
      <c r="AI657" s="59"/>
      <c r="AJ657" s="59"/>
    </row>
    <row r="658" ht="30.0" customHeight="1">
      <c r="B658" s="58"/>
      <c r="AI658" s="59"/>
      <c r="AJ658" s="59"/>
    </row>
    <row r="659" ht="30.0" customHeight="1">
      <c r="B659" s="58"/>
      <c r="AI659" s="59"/>
      <c r="AJ659" s="59"/>
    </row>
    <row r="660" ht="30.0" customHeight="1">
      <c r="B660" s="58"/>
      <c r="AI660" s="59"/>
      <c r="AJ660" s="59"/>
    </row>
    <row r="661" ht="30.0" customHeight="1">
      <c r="B661" s="58"/>
      <c r="AI661" s="59"/>
      <c r="AJ661" s="59"/>
    </row>
    <row r="662" ht="30.0" customHeight="1">
      <c r="B662" s="58"/>
      <c r="AI662" s="59"/>
      <c r="AJ662" s="59"/>
    </row>
    <row r="663" ht="30.0" customHeight="1">
      <c r="B663" s="58"/>
      <c r="AI663" s="59"/>
      <c r="AJ663" s="59"/>
    </row>
    <row r="664" ht="30.0" customHeight="1">
      <c r="B664" s="58"/>
      <c r="AI664" s="59"/>
      <c r="AJ664" s="59"/>
    </row>
    <row r="665" ht="30.0" customHeight="1">
      <c r="B665" s="58"/>
      <c r="AI665" s="59"/>
      <c r="AJ665" s="59"/>
    </row>
    <row r="666" ht="30.0" customHeight="1">
      <c r="B666" s="58"/>
      <c r="AI666" s="59"/>
      <c r="AJ666" s="59"/>
    </row>
    <row r="667" ht="30.0" customHeight="1">
      <c r="B667" s="58"/>
      <c r="AI667" s="59"/>
      <c r="AJ667" s="59"/>
    </row>
    <row r="668" ht="30.0" customHeight="1">
      <c r="B668" s="58"/>
      <c r="AI668" s="59"/>
      <c r="AJ668" s="59"/>
    </row>
    <row r="669" ht="30.0" customHeight="1">
      <c r="B669" s="58"/>
      <c r="AI669" s="59"/>
      <c r="AJ669" s="59"/>
    </row>
    <row r="670" ht="30.0" customHeight="1">
      <c r="B670" s="58"/>
      <c r="AI670" s="59"/>
      <c r="AJ670" s="59"/>
    </row>
    <row r="671" ht="30.0" customHeight="1">
      <c r="B671" s="58"/>
      <c r="AI671" s="59"/>
      <c r="AJ671" s="59"/>
    </row>
    <row r="672" ht="30.0" customHeight="1">
      <c r="B672" s="58"/>
      <c r="AI672" s="59"/>
      <c r="AJ672" s="59"/>
    </row>
    <row r="673" ht="30.0" customHeight="1">
      <c r="B673" s="58"/>
      <c r="AI673" s="59"/>
      <c r="AJ673" s="59"/>
    </row>
    <row r="674" ht="30.0" customHeight="1">
      <c r="B674" s="58"/>
      <c r="AI674" s="59"/>
      <c r="AJ674" s="59"/>
    </row>
    <row r="675" ht="30.0" customHeight="1">
      <c r="B675" s="58"/>
      <c r="AI675" s="59"/>
      <c r="AJ675" s="59"/>
    </row>
    <row r="676" ht="30.0" customHeight="1">
      <c r="B676" s="58"/>
      <c r="AI676" s="59"/>
      <c r="AJ676" s="59"/>
    </row>
    <row r="677" ht="30.0" customHeight="1">
      <c r="B677" s="58"/>
      <c r="AI677" s="59"/>
      <c r="AJ677" s="59"/>
    </row>
    <row r="678" ht="30.0" customHeight="1">
      <c r="B678" s="58"/>
      <c r="AI678" s="59"/>
      <c r="AJ678" s="59"/>
    </row>
    <row r="679" ht="30.0" customHeight="1">
      <c r="B679" s="58"/>
      <c r="AI679" s="59"/>
      <c r="AJ679" s="59"/>
    </row>
    <row r="680" ht="30.0" customHeight="1">
      <c r="B680" s="58"/>
      <c r="AI680" s="59"/>
      <c r="AJ680" s="59"/>
    </row>
    <row r="681" ht="30.0" customHeight="1">
      <c r="B681" s="58"/>
      <c r="AI681" s="59"/>
      <c r="AJ681" s="59"/>
    </row>
    <row r="682" ht="30.0" customHeight="1">
      <c r="B682" s="58"/>
      <c r="AI682" s="59"/>
      <c r="AJ682" s="59"/>
    </row>
    <row r="683" ht="30.0" customHeight="1">
      <c r="B683" s="58"/>
      <c r="AI683" s="59"/>
      <c r="AJ683" s="59"/>
    </row>
    <row r="684" ht="30.0" customHeight="1">
      <c r="B684" s="58"/>
      <c r="AI684" s="59"/>
      <c r="AJ684" s="59"/>
    </row>
    <row r="685" ht="30.0" customHeight="1">
      <c r="B685" s="58"/>
      <c r="AI685" s="59"/>
      <c r="AJ685" s="59"/>
    </row>
    <row r="686" ht="30.0" customHeight="1">
      <c r="B686" s="58"/>
      <c r="AI686" s="59"/>
      <c r="AJ686" s="59"/>
    </row>
    <row r="687" ht="30.0" customHeight="1">
      <c r="B687" s="58"/>
      <c r="AI687" s="59"/>
      <c r="AJ687" s="59"/>
    </row>
    <row r="688" ht="30.0" customHeight="1">
      <c r="B688" s="58"/>
      <c r="AI688" s="59"/>
      <c r="AJ688" s="59"/>
    </row>
    <row r="689" ht="30.0" customHeight="1">
      <c r="B689" s="58"/>
      <c r="AI689" s="59"/>
      <c r="AJ689" s="59"/>
    </row>
    <row r="690" ht="30.0" customHeight="1">
      <c r="B690" s="58"/>
      <c r="AI690" s="59"/>
      <c r="AJ690" s="59"/>
    </row>
    <row r="691" ht="30.0" customHeight="1">
      <c r="B691" s="58"/>
      <c r="AI691" s="59"/>
      <c r="AJ691" s="59"/>
    </row>
    <row r="692" ht="30.0" customHeight="1">
      <c r="B692" s="58"/>
      <c r="AI692" s="59"/>
      <c r="AJ692" s="59"/>
    </row>
    <row r="693" ht="30.0" customHeight="1">
      <c r="B693" s="58"/>
      <c r="AI693" s="59"/>
      <c r="AJ693" s="59"/>
    </row>
    <row r="694" ht="30.0" customHeight="1">
      <c r="B694" s="58"/>
      <c r="AI694" s="59"/>
      <c r="AJ694" s="59"/>
    </row>
    <row r="695" ht="30.0" customHeight="1">
      <c r="B695" s="58"/>
      <c r="AI695" s="59"/>
      <c r="AJ695" s="59"/>
    </row>
    <row r="696" ht="30.0" customHeight="1">
      <c r="B696" s="58"/>
      <c r="AI696" s="59"/>
      <c r="AJ696" s="59"/>
    </row>
    <row r="697" ht="30.0" customHeight="1">
      <c r="B697" s="58"/>
      <c r="AI697" s="59"/>
      <c r="AJ697" s="59"/>
    </row>
    <row r="698" ht="30.0" customHeight="1">
      <c r="B698" s="58"/>
      <c r="AI698" s="59"/>
      <c r="AJ698" s="59"/>
    </row>
    <row r="699" ht="30.0" customHeight="1">
      <c r="B699" s="58"/>
      <c r="AI699" s="59"/>
      <c r="AJ699" s="59"/>
    </row>
    <row r="700" ht="30.0" customHeight="1">
      <c r="B700" s="58"/>
      <c r="AI700" s="59"/>
      <c r="AJ700" s="59"/>
    </row>
    <row r="701" ht="30.0" customHeight="1">
      <c r="B701" s="58"/>
      <c r="AI701" s="59"/>
      <c r="AJ701" s="59"/>
    </row>
    <row r="702" ht="30.0" customHeight="1">
      <c r="B702" s="58"/>
      <c r="AI702" s="59"/>
      <c r="AJ702" s="59"/>
    </row>
    <row r="703" ht="30.0" customHeight="1">
      <c r="B703" s="58"/>
      <c r="AI703" s="59"/>
      <c r="AJ703" s="59"/>
    </row>
    <row r="704" ht="30.0" customHeight="1">
      <c r="B704" s="58"/>
      <c r="AI704" s="59"/>
      <c r="AJ704" s="59"/>
    </row>
    <row r="705" ht="30.0" customHeight="1">
      <c r="B705" s="58"/>
      <c r="AI705" s="59"/>
      <c r="AJ705" s="59"/>
    </row>
    <row r="706" ht="30.0" customHeight="1">
      <c r="B706" s="58"/>
      <c r="AI706" s="59"/>
      <c r="AJ706" s="59"/>
    </row>
    <row r="707" ht="30.0" customHeight="1">
      <c r="B707" s="58"/>
      <c r="AI707" s="59"/>
      <c r="AJ707" s="59"/>
    </row>
    <row r="708" ht="30.0" customHeight="1">
      <c r="B708" s="58"/>
      <c r="AI708" s="59"/>
      <c r="AJ708" s="59"/>
    </row>
    <row r="709" ht="30.0" customHeight="1">
      <c r="B709" s="58"/>
      <c r="AI709" s="59"/>
      <c r="AJ709" s="59"/>
    </row>
    <row r="710" ht="30.0" customHeight="1">
      <c r="B710" s="58"/>
      <c r="AI710" s="59"/>
      <c r="AJ710" s="59"/>
    </row>
    <row r="711" ht="30.0" customHeight="1">
      <c r="B711" s="58"/>
      <c r="AI711" s="59"/>
      <c r="AJ711" s="59"/>
    </row>
    <row r="712" ht="30.0" customHeight="1">
      <c r="B712" s="58"/>
      <c r="AI712" s="59"/>
      <c r="AJ712" s="59"/>
    </row>
    <row r="713" ht="30.0" customHeight="1">
      <c r="B713" s="58"/>
      <c r="AI713" s="59"/>
      <c r="AJ713" s="59"/>
    </row>
    <row r="714" ht="30.0" customHeight="1">
      <c r="B714" s="58"/>
      <c r="AI714" s="59"/>
      <c r="AJ714" s="59"/>
    </row>
    <row r="715" ht="30.0" customHeight="1">
      <c r="B715" s="58"/>
      <c r="AI715" s="59"/>
      <c r="AJ715" s="59"/>
    </row>
    <row r="716" ht="30.0" customHeight="1">
      <c r="B716" s="58"/>
      <c r="AI716" s="59"/>
      <c r="AJ716" s="59"/>
    </row>
    <row r="717" ht="30.0" customHeight="1">
      <c r="B717" s="58"/>
      <c r="AI717" s="59"/>
      <c r="AJ717" s="59"/>
    </row>
    <row r="718" ht="30.0" customHeight="1">
      <c r="B718" s="58"/>
      <c r="AI718" s="59"/>
      <c r="AJ718" s="59"/>
    </row>
    <row r="719" ht="30.0" customHeight="1">
      <c r="B719" s="58"/>
      <c r="AI719" s="59"/>
      <c r="AJ719" s="59"/>
    </row>
    <row r="720" ht="30.0" customHeight="1">
      <c r="B720" s="58"/>
      <c r="AI720" s="59"/>
      <c r="AJ720" s="59"/>
    </row>
    <row r="721" ht="30.0" customHeight="1">
      <c r="B721" s="58"/>
      <c r="AI721" s="59"/>
      <c r="AJ721" s="59"/>
    </row>
    <row r="722" ht="30.0" customHeight="1">
      <c r="B722" s="58"/>
      <c r="AI722" s="59"/>
      <c r="AJ722" s="59"/>
    </row>
    <row r="723" ht="30.0" customHeight="1">
      <c r="B723" s="58"/>
      <c r="AI723" s="59"/>
      <c r="AJ723" s="59"/>
    </row>
    <row r="724" ht="30.0" customHeight="1">
      <c r="B724" s="58"/>
      <c r="AI724" s="59"/>
      <c r="AJ724" s="59"/>
    </row>
    <row r="725" ht="30.0" customHeight="1">
      <c r="B725" s="58"/>
      <c r="AI725" s="59"/>
      <c r="AJ725" s="59"/>
    </row>
    <row r="726" ht="30.0" customHeight="1">
      <c r="B726" s="58"/>
      <c r="AI726" s="59"/>
      <c r="AJ726" s="59"/>
    </row>
    <row r="727" ht="30.0" customHeight="1">
      <c r="B727" s="58"/>
      <c r="AI727" s="59"/>
      <c r="AJ727" s="59"/>
    </row>
    <row r="728" ht="30.0" customHeight="1">
      <c r="B728" s="58"/>
      <c r="AI728" s="59"/>
      <c r="AJ728" s="59"/>
    </row>
    <row r="729" ht="30.0" customHeight="1">
      <c r="B729" s="58"/>
      <c r="AI729" s="59"/>
      <c r="AJ729" s="59"/>
    </row>
    <row r="730" ht="30.0" customHeight="1">
      <c r="B730" s="58"/>
      <c r="AI730" s="59"/>
      <c r="AJ730" s="59"/>
    </row>
    <row r="731" ht="30.0" customHeight="1">
      <c r="B731" s="58"/>
      <c r="AI731" s="59"/>
      <c r="AJ731" s="59"/>
    </row>
    <row r="732" ht="30.0" customHeight="1">
      <c r="B732" s="58"/>
      <c r="AI732" s="59"/>
      <c r="AJ732" s="59"/>
    </row>
    <row r="733" ht="30.0" customHeight="1">
      <c r="B733" s="58"/>
      <c r="AI733" s="59"/>
      <c r="AJ733" s="59"/>
    </row>
    <row r="734" ht="30.0" customHeight="1">
      <c r="B734" s="58"/>
      <c r="AI734" s="59"/>
      <c r="AJ734" s="59"/>
    </row>
    <row r="735" ht="30.0" customHeight="1">
      <c r="B735" s="58"/>
      <c r="AI735" s="59"/>
      <c r="AJ735" s="59"/>
    </row>
    <row r="736" ht="30.0" customHeight="1">
      <c r="B736" s="58"/>
      <c r="AI736" s="59"/>
      <c r="AJ736" s="59"/>
    </row>
    <row r="737" ht="30.0" customHeight="1">
      <c r="B737" s="58"/>
      <c r="AI737" s="59"/>
      <c r="AJ737" s="59"/>
    </row>
    <row r="738" ht="30.0" customHeight="1">
      <c r="B738" s="58"/>
      <c r="AI738" s="59"/>
      <c r="AJ738" s="59"/>
    </row>
    <row r="739" ht="30.0" customHeight="1">
      <c r="B739" s="58"/>
      <c r="AI739" s="59"/>
      <c r="AJ739" s="59"/>
    </row>
    <row r="740" ht="30.0" customHeight="1">
      <c r="B740" s="58"/>
      <c r="AI740" s="59"/>
      <c r="AJ740" s="59"/>
    </row>
    <row r="741" ht="30.0" customHeight="1">
      <c r="B741" s="58"/>
      <c r="AI741" s="59"/>
      <c r="AJ741" s="59"/>
    </row>
    <row r="742" ht="30.0" customHeight="1">
      <c r="B742" s="58"/>
      <c r="AI742" s="59"/>
      <c r="AJ742" s="59"/>
    </row>
    <row r="743" ht="30.0" customHeight="1">
      <c r="B743" s="58"/>
      <c r="AI743" s="59"/>
      <c r="AJ743" s="59"/>
    </row>
    <row r="744" ht="30.0" customHeight="1">
      <c r="B744" s="58"/>
      <c r="AI744" s="59"/>
      <c r="AJ744" s="59"/>
    </row>
    <row r="745" ht="30.0" customHeight="1">
      <c r="B745" s="58"/>
      <c r="AI745" s="59"/>
      <c r="AJ745" s="59"/>
    </row>
    <row r="746" ht="30.0" customHeight="1">
      <c r="B746" s="58"/>
      <c r="AI746" s="59"/>
      <c r="AJ746" s="59"/>
    </row>
    <row r="747" ht="30.0" customHeight="1">
      <c r="B747" s="58"/>
      <c r="AI747" s="59"/>
      <c r="AJ747" s="59"/>
    </row>
    <row r="748" ht="30.0" customHeight="1">
      <c r="B748" s="58"/>
      <c r="AI748" s="59"/>
      <c r="AJ748" s="59"/>
    </row>
    <row r="749" ht="30.0" customHeight="1">
      <c r="B749" s="58"/>
      <c r="AI749" s="59"/>
      <c r="AJ749" s="59"/>
    </row>
    <row r="750" ht="30.0" customHeight="1">
      <c r="B750" s="58"/>
      <c r="AI750" s="59"/>
      <c r="AJ750" s="59"/>
    </row>
    <row r="751" ht="30.0" customHeight="1">
      <c r="B751" s="58"/>
      <c r="AI751" s="59"/>
      <c r="AJ751" s="59"/>
    </row>
    <row r="752" ht="30.0" customHeight="1">
      <c r="B752" s="58"/>
      <c r="AI752" s="59"/>
      <c r="AJ752" s="59"/>
    </row>
    <row r="753" ht="30.0" customHeight="1">
      <c r="B753" s="58"/>
      <c r="AI753" s="59"/>
      <c r="AJ753" s="59"/>
    </row>
    <row r="754" ht="30.0" customHeight="1">
      <c r="B754" s="58"/>
      <c r="AI754" s="59"/>
      <c r="AJ754" s="59"/>
    </row>
    <row r="755" ht="30.0" customHeight="1">
      <c r="B755" s="58"/>
      <c r="AI755" s="59"/>
      <c r="AJ755" s="59"/>
    </row>
    <row r="756" ht="30.0" customHeight="1">
      <c r="B756" s="58"/>
      <c r="AI756" s="59"/>
      <c r="AJ756" s="59"/>
    </row>
    <row r="757" ht="30.0" customHeight="1">
      <c r="B757" s="58"/>
      <c r="AI757" s="59"/>
      <c r="AJ757" s="59"/>
    </row>
    <row r="758" ht="30.0" customHeight="1">
      <c r="B758" s="58"/>
      <c r="AI758" s="59"/>
      <c r="AJ758" s="59"/>
    </row>
    <row r="759" ht="30.0" customHeight="1">
      <c r="B759" s="58"/>
      <c r="AI759" s="59"/>
      <c r="AJ759" s="59"/>
    </row>
    <row r="760" ht="30.0" customHeight="1">
      <c r="B760" s="58"/>
      <c r="AI760" s="59"/>
      <c r="AJ760" s="59"/>
    </row>
    <row r="761" ht="30.0" customHeight="1">
      <c r="B761" s="58"/>
      <c r="AI761" s="59"/>
      <c r="AJ761" s="59"/>
    </row>
    <row r="762" ht="30.0" customHeight="1">
      <c r="B762" s="58"/>
      <c r="AI762" s="59"/>
      <c r="AJ762" s="59"/>
    </row>
    <row r="763" ht="30.0" customHeight="1">
      <c r="B763" s="58"/>
      <c r="AI763" s="59"/>
      <c r="AJ763" s="59"/>
    </row>
    <row r="764" ht="30.0" customHeight="1">
      <c r="B764" s="58"/>
      <c r="AI764" s="59"/>
      <c r="AJ764" s="59"/>
    </row>
    <row r="765" ht="30.0" customHeight="1">
      <c r="B765" s="58"/>
      <c r="AI765" s="59"/>
      <c r="AJ765" s="59"/>
    </row>
    <row r="766" ht="30.0" customHeight="1">
      <c r="B766" s="58"/>
      <c r="AI766" s="59"/>
      <c r="AJ766" s="59"/>
    </row>
    <row r="767" ht="30.0" customHeight="1">
      <c r="B767" s="58"/>
      <c r="AI767" s="59"/>
      <c r="AJ767" s="59"/>
    </row>
    <row r="768" ht="30.0" customHeight="1">
      <c r="B768" s="58"/>
      <c r="AI768" s="59"/>
      <c r="AJ768" s="59"/>
    </row>
    <row r="769" ht="30.0" customHeight="1">
      <c r="B769" s="58"/>
      <c r="AI769" s="59"/>
      <c r="AJ769" s="59"/>
    </row>
    <row r="770" ht="30.0" customHeight="1">
      <c r="B770" s="58"/>
      <c r="AI770" s="59"/>
      <c r="AJ770" s="59"/>
    </row>
    <row r="771" ht="30.0" customHeight="1">
      <c r="B771" s="58"/>
      <c r="AI771" s="59"/>
      <c r="AJ771" s="59"/>
    </row>
    <row r="772" ht="30.0" customHeight="1">
      <c r="B772" s="58"/>
      <c r="AI772" s="59"/>
      <c r="AJ772" s="59"/>
    </row>
    <row r="773" ht="30.0" customHeight="1">
      <c r="B773" s="58"/>
      <c r="AI773" s="59"/>
      <c r="AJ773" s="59"/>
    </row>
    <row r="774" ht="30.0" customHeight="1">
      <c r="B774" s="58"/>
      <c r="AI774" s="59"/>
      <c r="AJ774" s="59"/>
    </row>
    <row r="775" ht="30.0" customHeight="1">
      <c r="B775" s="58"/>
      <c r="AI775" s="59"/>
      <c r="AJ775" s="59"/>
    </row>
    <row r="776" ht="30.0" customHeight="1">
      <c r="B776" s="58"/>
      <c r="AI776" s="59"/>
      <c r="AJ776" s="59"/>
    </row>
    <row r="777" ht="30.0" customHeight="1">
      <c r="B777" s="58"/>
      <c r="AI777" s="59"/>
      <c r="AJ777" s="59"/>
    </row>
    <row r="778" ht="30.0" customHeight="1">
      <c r="B778" s="58"/>
      <c r="AI778" s="59"/>
      <c r="AJ778" s="59"/>
    </row>
    <row r="779" ht="30.0" customHeight="1">
      <c r="B779" s="58"/>
      <c r="AI779" s="59"/>
      <c r="AJ779" s="59"/>
    </row>
    <row r="780" ht="30.0" customHeight="1">
      <c r="B780" s="58"/>
      <c r="AI780" s="59"/>
      <c r="AJ780" s="59"/>
    </row>
    <row r="781" ht="30.0" customHeight="1">
      <c r="B781" s="58"/>
      <c r="AI781" s="59"/>
      <c r="AJ781" s="59"/>
    </row>
    <row r="782" ht="30.0" customHeight="1">
      <c r="B782" s="58"/>
      <c r="AI782" s="59"/>
      <c r="AJ782" s="59"/>
    </row>
    <row r="783" ht="30.0" customHeight="1">
      <c r="B783" s="58"/>
      <c r="AI783" s="59"/>
      <c r="AJ783" s="59"/>
    </row>
    <row r="784" ht="30.0" customHeight="1">
      <c r="B784" s="58"/>
      <c r="AI784" s="59"/>
      <c r="AJ784" s="59"/>
    </row>
    <row r="785" ht="30.0" customHeight="1">
      <c r="B785" s="58"/>
      <c r="AI785" s="59"/>
      <c r="AJ785" s="59"/>
    </row>
    <row r="786" ht="30.0" customHeight="1">
      <c r="B786" s="58"/>
      <c r="AI786" s="59"/>
      <c r="AJ786" s="59"/>
    </row>
    <row r="787" ht="30.0" customHeight="1">
      <c r="B787" s="58"/>
      <c r="AI787" s="59"/>
      <c r="AJ787" s="59"/>
    </row>
    <row r="788" ht="30.0" customHeight="1">
      <c r="B788" s="58"/>
      <c r="AI788" s="59"/>
      <c r="AJ788" s="59"/>
    </row>
    <row r="789" ht="30.0" customHeight="1">
      <c r="B789" s="58"/>
      <c r="AI789" s="59"/>
      <c r="AJ789" s="59"/>
    </row>
    <row r="790" ht="30.0" customHeight="1">
      <c r="B790" s="58"/>
      <c r="AI790" s="59"/>
      <c r="AJ790" s="59"/>
    </row>
    <row r="791" ht="30.0" customHeight="1">
      <c r="B791" s="58"/>
      <c r="AI791" s="59"/>
      <c r="AJ791" s="59"/>
    </row>
    <row r="792" ht="30.0" customHeight="1">
      <c r="B792" s="58"/>
      <c r="AI792" s="59"/>
      <c r="AJ792" s="59"/>
    </row>
    <row r="793" ht="30.0" customHeight="1">
      <c r="B793" s="58"/>
      <c r="AI793" s="59"/>
      <c r="AJ793" s="59"/>
    </row>
    <row r="794" ht="30.0" customHeight="1">
      <c r="B794" s="58"/>
      <c r="AI794" s="59"/>
      <c r="AJ794" s="59"/>
    </row>
    <row r="795" ht="30.0" customHeight="1">
      <c r="B795" s="58"/>
      <c r="AI795" s="59"/>
      <c r="AJ795" s="59"/>
    </row>
    <row r="796" ht="30.0" customHeight="1">
      <c r="B796" s="58"/>
      <c r="AI796" s="59"/>
      <c r="AJ796" s="59"/>
    </row>
    <row r="797" ht="30.0" customHeight="1">
      <c r="B797" s="58"/>
      <c r="AI797" s="59"/>
      <c r="AJ797" s="59"/>
    </row>
    <row r="798" ht="30.0" customHeight="1">
      <c r="B798" s="58"/>
      <c r="AI798" s="59"/>
      <c r="AJ798" s="59"/>
    </row>
    <row r="799" ht="30.0" customHeight="1">
      <c r="B799" s="58"/>
      <c r="AI799" s="59"/>
      <c r="AJ799" s="59"/>
    </row>
    <row r="800" ht="30.0" customHeight="1">
      <c r="B800" s="58"/>
      <c r="AI800" s="59"/>
      <c r="AJ800" s="59"/>
    </row>
    <row r="801" ht="30.0" customHeight="1">
      <c r="B801" s="58"/>
      <c r="AI801" s="59"/>
      <c r="AJ801" s="59"/>
    </row>
    <row r="802" ht="30.0" customHeight="1">
      <c r="B802" s="58"/>
      <c r="AI802" s="59"/>
      <c r="AJ802" s="59"/>
    </row>
    <row r="803" ht="30.0" customHeight="1">
      <c r="B803" s="58"/>
      <c r="AI803" s="59"/>
      <c r="AJ803" s="59"/>
    </row>
    <row r="804" ht="30.0" customHeight="1">
      <c r="B804" s="58"/>
      <c r="AI804" s="59"/>
      <c r="AJ804" s="59"/>
    </row>
    <row r="805" ht="30.0" customHeight="1">
      <c r="B805" s="58"/>
      <c r="AI805" s="59"/>
      <c r="AJ805" s="59"/>
    </row>
    <row r="806" ht="30.0" customHeight="1">
      <c r="B806" s="58"/>
      <c r="AI806" s="59"/>
      <c r="AJ806" s="59"/>
    </row>
    <row r="807" ht="30.0" customHeight="1">
      <c r="B807" s="58"/>
      <c r="AI807" s="59"/>
      <c r="AJ807" s="59"/>
    </row>
    <row r="808" ht="30.0" customHeight="1">
      <c r="B808" s="58"/>
      <c r="AI808" s="59"/>
      <c r="AJ808" s="59"/>
    </row>
    <row r="809" ht="30.0" customHeight="1">
      <c r="B809" s="58"/>
      <c r="AI809" s="59"/>
      <c r="AJ809" s="59"/>
    </row>
    <row r="810" ht="30.0" customHeight="1">
      <c r="B810" s="58"/>
      <c r="AI810" s="59"/>
      <c r="AJ810" s="59"/>
    </row>
    <row r="811" ht="30.0" customHeight="1">
      <c r="B811" s="58"/>
      <c r="AI811" s="59"/>
      <c r="AJ811" s="59"/>
    </row>
    <row r="812" ht="30.0" customHeight="1">
      <c r="B812" s="58"/>
      <c r="AI812" s="59"/>
      <c r="AJ812" s="59"/>
    </row>
    <row r="813" ht="30.0" customHeight="1">
      <c r="B813" s="58"/>
      <c r="AI813" s="59"/>
      <c r="AJ813" s="59"/>
    </row>
    <row r="814" ht="30.0" customHeight="1">
      <c r="B814" s="58"/>
      <c r="AI814" s="59"/>
      <c r="AJ814" s="59"/>
    </row>
    <row r="815" ht="30.0" customHeight="1">
      <c r="B815" s="58"/>
      <c r="AI815" s="59"/>
      <c r="AJ815" s="59"/>
    </row>
    <row r="816" ht="30.0" customHeight="1">
      <c r="B816" s="58"/>
      <c r="AI816" s="59"/>
      <c r="AJ816" s="59"/>
    </row>
    <row r="817" ht="30.0" customHeight="1">
      <c r="B817" s="58"/>
      <c r="AI817" s="59"/>
      <c r="AJ817" s="59"/>
    </row>
    <row r="818" ht="30.0" customHeight="1">
      <c r="B818" s="58"/>
      <c r="AI818" s="59"/>
      <c r="AJ818" s="59"/>
    </row>
    <row r="819" ht="30.0" customHeight="1">
      <c r="B819" s="58"/>
      <c r="AI819" s="59"/>
      <c r="AJ819" s="59"/>
    </row>
    <row r="820" ht="30.0" customHeight="1">
      <c r="B820" s="58"/>
      <c r="AI820" s="59"/>
      <c r="AJ820" s="59"/>
    </row>
    <row r="821" ht="30.0" customHeight="1">
      <c r="B821" s="58"/>
      <c r="AI821" s="59"/>
      <c r="AJ821" s="59"/>
    </row>
    <row r="822" ht="30.0" customHeight="1">
      <c r="B822" s="58"/>
      <c r="AI822" s="59"/>
      <c r="AJ822" s="59"/>
    </row>
    <row r="823" ht="30.0" customHeight="1">
      <c r="B823" s="58"/>
      <c r="AI823" s="59"/>
      <c r="AJ823" s="59"/>
    </row>
    <row r="824" ht="30.0" customHeight="1">
      <c r="B824" s="58"/>
      <c r="AI824" s="59"/>
      <c r="AJ824" s="59"/>
    </row>
    <row r="825" ht="30.0" customHeight="1">
      <c r="B825" s="58"/>
      <c r="AI825" s="59"/>
      <c r="AJ825" s="59"/>
    </row>
    <row r="826" ht="30.0" customHeight="1">
      <c r="B826" s="58"/>
      <c r="AI826" s="59"/>
      <c r="AJ826" s="59"/>
    </row>
    <row r="827" ht="30.0" customHeight="1">
      <c r="B827" s="58"/>
      <c r="AI827" s="59"/>
      <c r="AJ827" s="59"/>
    </row>
    <row r="828" ht="30.0" customHeight="1">
      <c r="B828" s="58"/>
      <c r="AI828" s="59"/>
      <c r="AJ828" s="59"/>
    </row>
    <row r="829" ht="30.0" customHeight="1">
      <c r="B829" s="58"/>
      <c r="AI829" s="59"/>
      <c r="AJ829" s="59"/>
    </row>
    <row r="830" ht="30.0" customHeight="1">
      <c r="B830" s="58"/>
      <c r="AI830" s="59"/>
      <c r="AJ830" s="59"/>
    </row>
    <row r="831" ht="30.0" customHeight="1">
      <c r="B831" s="58"/>
      <c r="AI831" s="59"/>
      <c r="AJ831" s="59"/>
    </row>
    <row r="832" ht="30.0" customHeight="1">
      <c r="B832" s="58"/>
      <c r="AI832" s="59"/>
      <c r="AJ832" s="59"/>
    </row>
    <row r="833" ht="30.0" customHeight="1">
      <c r="B833" s="58"/>
      <c r="AI833" s="59"/>
      <c r="AJ833" s="59"/>
    </row>
    <row r="834" ht="30.0" customHeight="1">
      <c r="B834" s="58"/>
      <c r="AI834" s="59"/>
      <c r="AJ834" s="59"/>
    </row>
    <row r="835" ht="30.0" customHeight="1">
      <c r="B835" s="58"/>
      <c r="AI835" s="59"/>
      <c r="AJ835" s="59"/>
    </row>
    <row r="836" ht="30.0" customHeight="1">
      <c r="B836" s="58"/>
      <c r="AI836" s="59"/>
      <c r="AJ836" s="59"/>
    </row>
    <row r="837" ht="30.0" customHeight="1">
      <c r="B837" s="58"/>
      <c r="AI837" s="59"/>
      <c r="AJ837" s="59"/>
    </row>
    <row r="838" ht="30.0" customHeight="1">
      <c r="B838" s="58"/>
      <c r="AI838" s="59"/>
      <c r="AJ838" s="59"/>
    </row>
    <row r="839" ht="30.0" customHeight="1">
      <c r="B839" s="58"/>
      <c r="AI839" s="59"/>
      <c r="AJ839" s="59"/>
    </row>
    <row r="840" ht="30.0" customHeight="1">
      <c r="B840" s="58"/>
      <c r="AI840" s="59"/>
      <c r="AJ840" s="59"/>
    </row>
    <row r="841" ht="30.0" customHeight="1">
      <c r="B841" s="58"/>
      <c r="AI841" s="59"/>
      <c r="AJ841" s="59"/>
    </row>
    <row r="842" ht="30.0" customHeight="1">
      <c r="B842" s="58"/>
      <c r="AI842" s="59"/>
      <c r="AJ842" s="59"/>
    </row>
    <row r="843" ht="30.0" customHeight="1">
      <c r="B843" s="58"/>
      <c r="AI843" s="59"/>
      <c r="AJ843" s="59"/>
    </row>
    <row r="844" ht="30.0" customHeight="1">
      <c r="B844" s="58"/>
      <c r="AI844" s="59"/>
      <c r="AJ844" s="59"/>
    </row>
    <row r="845" ht="30.0" customHeight="1">
      <c r="B845" s="58"/>
      <c r="AI845" s="59"/>
      <c r="AJ845" s="59"/>
    </row>
    <row r="846" ht="30.0" customHeight="1">
      <c r="B846" s="58"/>
      <c r="AI846" s="59"/>
      <c r="AJ846" s="59"/>
    </row>
    <row r="847" ht="30.0" customHeight="1">
      <c r="B847" s="58"/>
      <c r="AI847" s="59"/>
      <c r="AJ847" s="59"/>
    </row>
    <row r="848" ht="30.0" customHeight="1">
      <c r="B848" s="58"/>
      <c r="AI848" s="59"/>
      <c r="AJ848" s="59"/>
    </row>
    <row r="849" ht="30.0" customHeight="1">
      <c r="B849" s="58"/>
      <c r="AI849" s="59"/>
      <c r="AJ849" s="59"/>
    </row>
    <row r="850" ht="30.0" customHeight="1">
      <c r="B850" s="58"/>
      <c r="AI850" s="59"/>
      <c r="AJ850" s="59"/>
    </row>
    <row r="851" ht="30.0" customHeight="1">
      <c r="B851" s="58"/>
      <c r="AI851" s="59"/>
      <c r="AJ851" s="59"/>
    </row>
    <row r="852" ht="30.0" customHeight="1">
      <c r="B852" s="58"/>
      <c r="AI852" s="59"/>
      <c r="AJ852" s="59"/>
    </row>
    <row r="853" ht="30.0" customHeight="1">
      <c r="B853" s="58"/>
      <c r="AI853" s="59"/>
      <c r="AJ853" s="59"/>
    </row>
    <row r="854" ht="30.0" customHeight="1">
      <c r="B854" s="58"/>
      <c r="AI854" s="59"/>
      <c r="AJ854" s="59"/>
    </row>
    <row r="855" ht="30.0" customHeight="1">
      <c r="B855" s="58"/>
      <c r="AI855" s="59"/>
      <c r="AJ855" s="59"/>
    </row>
    <row r="856" ht="30.0" customHeight="1">
      <c r="B856" s="58"/>
      <c r="AI856" s="59"/>
      <c r="AJ856" s="59"/>
    </row>
    <row r="857" ht="30.0" customHeight="1">
      <c r="B857" s="58"/>
      <c r="AI857" s="59"/>
      <c r="AJ857" s="59"/>
    </row>
    <row r="858" ht="30.0" customHeight="1">
      <c r="B858" s="58"/>
      <c r="AI858" s="59"/>
      <c r="AJ858" s="59"/>
    </row>
    <row r="859" ht="30.0" customHeight="1">
      <c r="B859" s="58"/>
      <c r="AI859" s="59"/>
      <c r="AJ859" s="59"/>
    </row>
    <row r="860" ht="30.0" customHeight="1">
      <c r="B860" s="58"/>
      <c r="AI860" s="59"/>
      <c r="AJ860" s="59"/>
    </row>
    <row r="861" ht="30.0" customHeight="1">
      <c r="B861" s="58"/>
      <c r="AI861" s="59"/>
      <c r="AJ861" s="59"/>
    </row>
    <row r="862" ht="30.0" customHeight="1">
      <c r="B862" s="58"/>
      <c r="AI862" s="59"/>
      <c r="AJ862" s="59"/>
    </row>
    <row r="863" ht="30.0" customHeight="1">
      <c r="B863" s="58"/>
      <c r="AI863" s="59"/>
      <c r="AJ863" s="59"/>
    </row>
    <row r="864" ht="30.0" customHeight="1">
      <c r="B864" s="58"/>
      <c r="AI864" s="59"/>
      <c r="AJ864" s="59"/>
    </row>
    <row r="865" ht="30.0" customHeight="1">
      <c r="B865" s="58"/>
      <c r="AI865" s="59"/>
      <c r="AJ865" s="59"/>
    </row>
    <row r="866" ht="30.0" customHeight="1">
      <c r="B866" s="58"/>
      <c r="AI866" s="59"/>
      <c r="AJ866" s="59"/>
    </row>
    <row r="867" ht="30.0" customHeight="1">
      <c r="B867" s="58"/>
      <c r="AI867" s="59"/>
      <c r="AJ867" s="59"/>
    </row>
    <row r="868" ht="30.0" customHeight="1">
      <c r="B868" s="58"/>
      <c r="AI868" s="59"/>
      <c r="AJ868" s="59"/>
    </row>
    <row r="869" ht="30.0" customHeight="1">
      <c r="B869" s="58"/>
      <c r="AI869" s="59"/>
      <c r="AJ869" s="59"/>
    </row>
    <row r="870" ht="30.0" customHeight="1">
      <c r="B870" s="58"/>
      <c r="AI870" s="59"/>
      <c r="AJ870" s="59"/>
    </row>
    <row r="871" ht="30.0" customHeight="1">
      <c r="B871" s="58"/>
      <c r="AI871" s="59"/>
      <c r="AJ871" s="59"/>
    </row>
    <row r="872" ht="30.0" customHeight="1">
      <c r="B872" s="58"/>
      <c r="AI872" s="59"/>
      <c r="AJ872" s="59"/>
    </row>
    <row r="873" ht="30.0" customHeight="1">
      <c r="B873" s="58"/>
      <c r="AI873" s="59"/>
      <c r="AJ873" s="59"/>
    </row>
    <row r="874" ht="30.0" customHeight="1">
      <c r="B874" s="58"/>
      <c r="AI874" s="59"/>
      <c r="AJ874" s="59"/>
    </row>
    <row r="875" ht="30.0" customHeight="1">
      <c r="B875" s="58"/>
      <c r="AI875" s="59"/>
      <c r="AJ875" s="59"/>
    </row>
    <row r="876" ht="30.0" customHeight="1">
      <c r="B876" s="58"/>
      <c r="AI876" s="59"/>
      <c r="AJ876" s="59"/>
    </row>
    <row r="877" ht="30.0" customHeight="1">
      <c r="B877" s="58"/>
      <c r="AI877" s="59"/>
      <c r="AJ877" s="59"/>
    </row>
    <row r="878" ht="30.0" customHeight="1">
      <c r="B878" s="58"/>
      <c r="AI878" s="59"/>
      <c r="AJ878" s="59"/>
    </row>
    <row r="879" ht="30.0" customHeight="1">
      <c r="B879" s="58"/>
      <c r="AI879" s="59"/>
      <c r="AJ879" s="59"/>
    </row>
    <row r="880" ht="30.0" customHeight="1">
      <c r="B880" s="58"/>
      <c r="AI880" s="59"/>
      <c r="AJ880" s="59"/>
    </row>
    <row r="881" ht="30.0" customHeight="1">
      <c r="B881" s="58"/>
      <c r="AI881" s="59"/>
      <c r="AJ881" s="59"/>
    </row>
    <row r="882" ht="30.0" customHeight="1">
      <c r="B882" s="58"/>
      <c r="AI882" s="59"/>
      <c r="AJ882" s="59"/>
    </row>
    <row r="883" ht="30.0" customHeight="1">
      <c r="B883" s="58"/>
      <c r="AI883" s="59"/>
      <c r="AJ883" s="59"/>
    </row>
    <row r="884" ht="30.0" customHeight="1">
      <c r="B884" s="58"/>
      <c r="AI884" s="59"/>
      <c r="AJ884" s="59"/>
    </row>
    <row r="885" ht="30.0" customHeight="1">
      <c r="B885" s="58"/>
      <c r="AI885" s="59"/>
      <c r="AJ885" s="59"/>
    </row>
    <row r="886" ht="30.0" customHeight="1">
      <c r="B886" s="58"/>
      <c r="AI886" s="59"/>
      <c r="AJ886" s="59"/>
    </row>
    <row r="887" ht="30.0" customHeight="1">
      <c r="B887" s="58"/>
      <c r="AI887" s="59"/>
      <c r="AJ887" s="59"/>
    </row>
    <row r="888" ht="30.0" customHeight="1">
      <c r="B888" s="58"/>
      <c r="AI888" s="59"/>
      <c r="AJ888" s="59"/>
    </row>
    <row r="889" ht="30.0" customHeight="1">
      <c r="B889" s="58"/>
      <c r="AI889" s="59"/>
      <c r="AJ889" s="59"/>
    </row>
    <row r="890" ht="30.0" customHeight="1">
      <c r="B890" s="58"/>
      <c r="AI890" s="59"/>
      <c r="AJ890" s="59"/>
    </row>
    <row r="891" ht="30.0" customHeight="1">
      <c r="B891" s="58"/>
      <c r="AI891" s="59"/>
      <c r="AJ891" s="59"/>
    </row>
    <row r="892" ht="30.0" customHeight="1">
      <c r="B892" s="58"/>
      <c r="AI892" s="59"/>
      <c r="AJ892" s="59"/>
    </row>
    <row r="893" ht="30.0" customHeight="1">
      <c r="B893" s="58"/>
      <c r="AI893" s="59"/>
      <c r="AJ893" s="59"/>
    </row>
    <row r="894" ht="30.0" customHeight="1">
      <c r="B894" s="58"/>
      <c r="AI894" s="59"/>
      <c r="AJ894" s="59"/>
    </row>
    <row r="895" ht="30.0" customHeight="1">
      <c r="B895" s="58"/>
      <c r="AI895" s="59"/>
      <c r="AJ895" s="59"/>
    </row>
    <row r="896" ht="30.0" customHeight="1">
      <c r="B896" s="58"/>
      <c r="AI896" s="59"/>
      <c r="AJ896" s="59"/>
    </row>
    <row r="897" ht="30.0" customHeight="1">
      <c r="B897" s="58"/>
      <c r="AI897" s="59"/>
      <c r="AJ897" s="59"/>
    </row>
    <row r="898" ht="30.0" customHeight="1">
      <c r="B898" s="58"/>
      <c r="AI898" s="59"/>
      <c r="AJ898" s="59"/>
    </row>
    <row r="899" ht="30.0" customHeight="1">
      <c r="B899" s="58"/>
      <c r="AI899" s="59"/>
      <c r="AJ899" s="59"/>
    </row>
    <row r="900" ht="30.0" customHeight="1">
      <c r="B900" s="58"/>
      <c r="AI900" s="59"/>
      <c r="AJ900" s="59"/>
    </row>
    <row r="901" ht="30.0" customHeight="1">
      <c r="B901" s="58"/>
      <c r="AI901" s="59"/>
      <c r="AJ901" s="59"/>
    </row>
    <row r="902" ht="30.0" customHeight="1">
      <c r="B902" s="58"/>
      <c r="AI902" s="59"/>
      <c r="AJ902" s="59"/>
    </row>
    <row r="903" ht="30.0" customHeight="1">
      <c r="B903" s="58"/>
      <c r="AI903" s="59"/>
      <c r="AJ903" s="59"/>
    </row>
    <row r="904" ht="30.0" customHeight="1">
      <c r="B904" s="58"/>
      <c r="AI904" s="59"/>
      <c r="AJ904" s="59"/>
    </row>
    <row r="905" ht="30.0" customHeight="1">
      <c r="B905" s="58"/>
      <c r="AI905" s="59"/>
      <c r="AJ905" s="59"/>
    </row>
    <row r="906" ht="30.0" customHeight="1">
      <c r="B906" s="58"/>
      <c r="AI906" s="59"/>
      <c r="AJ906" s="59"/>
    </row>
    <row r="907" ht="30.0" customHeight="1">
      <c r="B907" s="58"/>
      <c r="AI907" s="59"/>
      <c r="AJ907" s="59"/>
    </row>
    <row r="908" ht="30.0" customHeight="1">
      <c r="B908" s="58"/>
      <c r="AI908" s="59"/>
      <c r="AJ908" s="59"/>
    </row>
    <row r="909" ht="30.0" customHeight="1">
      <c r="B909" s="58"/>
      <c r="AI909" s="59"/>
      <c r="AJ909" s="59"/>
    </row>
    <row r="910" ht="30.0" customHeight="1">
      <c r="B910" s="58"/>
      <c r="AI910" s="59"/>
      <c r="AJ910" s="59"/>
    </row>
    <row r="911" ht="30.0" customHeight="1">
      <c r="B911" s="58"/>
      <c r="AI911" s="59"/>
      <c r="AJ911" s="59"/>
    </row>
    <row r="912" ht="30.0" customHeight="1">
      <c r="B912" s="58"/>
      <c r="AI912" s="59"/>
      <c r="AJ912" s="59"/>
    </row>
    <row r="913" ht="30.0" customHeight="1">
      <c r="B913" s="58"/>
      <c r="AI913" s="59"/>
      <c r="AJ913" s="59"/>
    </row>
    <row r="914" ht="30.0" customHeight="1">
      <c r="B914" s="58"/>
      <c r="AI914" s="59"/>
      <c r="AJ914" s="59"/>
    </row>
    <row r="915" ht="30.0" customHeight="1">
      <c r="B915" s="58"/>
      <c r="AI915" s="59"/>
      <c r="AJ915" s="59"/>
    </row>
    <row r="916" ht="30.0" customHeight="1">
      <c r="B916" s="58"/>
      <c r="AI916" s="59"/>
      <c r="AJ916" s="59"/>
    </row>
    <row r="917" ht="30.0" customHeight="1">
      <c r="B917" s="58"/>
      <c r="AI917" s="59"/>
      <c r="AJ917" s="59"/>
    </row>
    <row r="918" ht="30.0" customHeight="1">
      <c r="B918" s="58"/>
      <c r="AI918" s="59"/>
      <c r="AJ918" s="59"/>
    </row>
    <row r="919" ht="30.0" customHeight="1">
      <c r="B919" s="58"/>
      <c r="AI919" s="59"/>
      <c r="AJ919" s="59"/>
    </row>
    <row r="920" ht="30.0" customHeight="1">
      <c r="B920" s="58"/>
      <c r="AI920" s="59"/>
      <c r="AJ920" s="59"/>
    </row>
    <row r="921" ht="30.0" customHeight="1">
      <c r="B921" s="58"/>
      <c r="AI921" s="59"/>
      <c r="AJ921" s="59"/>
    </row>
    <row r="922" ht="30.0" customHeight="1">
      <c r="B922" s="58"/>
      <c r="AI922" s="59"/>
      <c r="AJ922" s="59"/>
    </row>
    <row r="923" ht="30.0" customHeight="1">
      <c r="B923" s="58"/>
      <c r="AI923" s="59"/>
      <c r="AJ923" s="59"/>
    </row>
    <row r="924" ht="30.0" customHeight="1">
      <c r="B924" s="58"/>
      <c r="AI924" s="59"/>
      <c r="AJ924" s="59"/>
    </row>
    <row r="925" ht="30.0" customHeight="1">
      <c r="B925" s="58"/>
      <c r="AI925" s="59"/>
      <c r="AJ925" s="59"/>
    </row>
    <row r="926" ht="30.0" customHeight="1">
      <c r="B926" s="58"/>
      <c r="AI926" s="59"/>
      <c r="AJ926" s="59"/>
    </row>
    <row r="927" ht="30.0" customHeight="1">
      <c r="B927" s="58"/>
      <c r="AI927" s="59"/>
      <c r="AJ927" s="59"/>
    </row>
    <row r="928" ht="30.0" customHeight="1">
      <c r="B928" s="58"/>
      <c r="AI928" s="59"/>
      <c r="AJ928" s="59"/>
    </row>
    <row r="929" ht="30.0" customHeight="1">
      <c r="B929" s="58"/>
      <c r="AI929" s="59"/>
      <c r="AJ929" s="59"/>
    </row>
    <row r="930" ht="30.0" customHeight="1">
      <c r="B930" s="58"/>
      <c r="AI930" s="59"/>
      <c r="AJ930" s="59"/>
    </row>
    <row r="931" ht="30.0" customHeight="1">
      <c r="B931" s="58"/>
      <c r="AI931" s="59"/>
      <c r="AJ931" s="59"/>
    </row>
    <row r="932" ht="30.0" customHeight="1">
      <c r="B932" s="58"/>
      <c r="AI932" s="59"/>
      <c r="AJ932" s="59"/>
    </row>
    <row r="933" ht="30.0" customHeight="1">
      <c r="B933" s="58"/>
      <c r="AI933" s="59"/>
      <c r="AJ933" s="59"/>
    </row>
    <row r="934" ht="30.0" customHeight="1">
      <c r="B934" s="58"/>
      <c r="AI934" s="59"/>
      <c r="AJ934" s="59"/>
    </row>
    <row r="935" ht="30.0" customHeight="1">
      <c r="B935" s="58"/>
      <c r="AI935" s="59"/>
      <c r="AJ935" s="59"/>
    </row>
    <row r="936" ht="30.0" customHeight="1">
      <c r="B936" s="58"/>
      <c r="AI936" s="59"/>
      <c r="AJ936" s="59"/>
    </row>
    <row r="937" ht="30.0" customHeight="1">
      <c r="B937" s="58"/>
      <c r="AI937" s="59"/>
      <c r="AJ937" s="59"/>
    </row>
    <row r="938" ht="30.0" customHeight="1">
      <c r="B938" s="58"/>
      <c r="AI938" s="59"/>
      <c r="AJ938" s="59"/>
    </row>
    <row r="939" ht="30.0" customHeight="1">
      <c r="B939" s="58"/>
      <c r="AI939" s="59"/>
      <c r="AJ939" s="59"/>
    </row>
    <row r="940" ht="30.0" customHeight="1">
      <c r="B940" s="58"/>
      <c r="AI940" s="59"/>
      <c r="AJ940" s="59"/>
    </row>
    <row r="941" ht="30.0" customHeight="1">
      <c r="B941" s="58"/>
      <c r="AI941" s="59"/>
      <c r="AJ941" s="59"/>
    </row>
    <row r="942" ht="30.0" customHeight="1">
      <c r="B942" s="58"/>
      <c r="AI942" s="59"/>
      <c r="AJ942" s="59"/>
    </row>
    <row r="943" ht="30.0" customHeight="1">
      <c r="B943" s="58"/>
      <c r="AI943" s="59"/>
      <c r="AJ943" s="59"/>
    </row>
    <row r="944" ht="30.0" customHeight="1">
      <c r="B944" s="58"/>
      <c r="AI944" s="59"/>
      <c r="AJ944" s="59"/>
    </row>
    <row r="945" ht="30.0" customHeight="1">
      <c r="B945" s="58"/>
      <c r="AI945" s="59"/>
      <c r="AJ945" s="59"/>
    </row>
    <row r="946" ht="30.0" customHeight="1">
      <c r="B946" s="58"/>
      <c r="AI946" s="59"/>
      <c r="AJ946" s="59"/>
    </row>
    <row r="947" ht="30.0" customHeight="1">
      <c r="B947" s="58"/>
      <c r="AI947" s="59"/>
      <c r="AJ947" s="59"/>
    </row>
    <row r="948" ht="30.0" customHeight="1">
      <c r="B948" s="58"/>
      <c r="AI948" s="59"/>
      <c r="AJ948" s="59"/>
    </row>
    <row r="949" ht="30.0" customHeight="1">
      <c r="B949" s="58"/>
      <c r="AI949" s="59"/>
      <c r="AJ949" s="59"/>
    </row>
    <row r="950" ht="30.0" customHeight="1">
      <c r="B950" s="58"/>
      <c r="AI950" s="59"/>
      <c r="AJ950" s="59"/>
    </row>
    <row r="951" ht="30.0" customHeight="1">
      <c r="B951" s="58"/>
      <c r="AI951" s="59"/>
      <c r="AJ951" s="59"/>
    </row>
    <row r="952" ht="30.0" customHeight="1">
      <c r="B952" s="58"/>
      <c r="AI952" s="59"/>
      <c r="AJ952" s="59"/>
    </row>
    <row r="953" ht="30.0" customHeight="1">
      <c r="B953" s="58"/>
      <c r="AI953" s="59"/>
      <c r="AJ953" s="59"/>
    </row>
    <row r="954" ht="30.0" customHeight="1">
      <c r="B954" s="58"/>
      <c r="AI954" s="59"/>
      <c r="AJ954" s="59"/>
    </row>
    <row r="955" ht="30.0" customHeight="1">
      <c r="B955" s="58"/>
      <c r="AI955" s="59"/>
      <c r="AJ955" s="59"/>
    </row>
    <row r="956" ht="30.0" customHeight="1">
      <c r="B956" s="58"/>
      <c r="AI956" s="59"/>
      <c r="AJ956" s="59"/>
    </row>
    <row r="957" ht="30.0" customHeight="1">
      <c r="B957" s="58"/>
      <c r="AI957" s="59"/>
      <c r="AJ957" s="59"/>
    </row>
    <row r="958" ht="30.0" customHeight="1">
      <c r="B958" s="58"/>
      <c r="AI958" s="59"/>
      <c r="AJ958" s="59"/>
    </row>
    <row r="959" ht="30.0" customHeight="1">
      <c r="B959" s="58"/>
      <c r="AI959" s="59"/>
      <c r="AJ959" s="59"/>
    </row>
    <row r="960" ht="30.0" customHeight="1">
      <c r="B960" s="58"/>
      <c r="AI960" s="59"/>
      <c r="AJ960" s="59"/>
    </row>
    <row r="961" ht="30.0" customHeight="1">
      <c r="B961" s="58"/>
      <c r="AI961" s="59"/>
      <c r="AJ961" s="59"/>
    </row>
    <row r="962" ht="30.0" customHeight="1">
      <c r="B962" s="58"/>
      <c r="AI962" s="59"/>
      <c r="AJ962" s="59"/>
    </row>
    <row r="963" ht="30.0" customHeight="1">
      <c r="B963" s="58"/>
      <c r="AI963" s="59"/>
      <c r="AJ963" s="59"/>
    </row>
    <row r="964" ht="30.0" customHeight="1">
      <c r="B964" s="58"/>
      <c r="AI964" s="59"/>
      <c r="AJ964" s="59"/>
    </row>
    <row r="965" ht="30.0" customHeight="1">
      <c r="B965" s="58"/>
      <c r="AI965" s="59"/>
      <c r="AJ965" s="59"/>
    </row>
    <row r="966" ht="30.0" customHeight="1">
      <c r="B966" s="58"/>
      <c r="AI966" s="59"/>
      <c r="AJ966" s="59"/>
    </row>
    <row r="967" ht="30.0" customHeight="1">
      <c r="B967" s="58"/>
      <c r="AI967" s="59"/>
      <c r="AJ967" s="59"/>
    </row>
    <row r="968" ht="30.0" customHeight="1">
      <c r="B968" s="58"/>
      <c r="AI968" s="59"/>
      <c r="AJ968" s="59"/>
    </row>
    <row r="969" ht="30.0" customHeight="1">
      <c r="B969" s="58"/>
      <c r="AI969" s="59"/>
      <c r="AJ969" s="59"/>
    </row>
    <row r="970" ht="30.0" customHeight="1">
      <c r="B970" s="58"/>
      <c r="AI970" s="59"/>
      <c r="AJ970" s="59"/>
    </row>
    <row r="971" ht="30.0" customHeight="1">
      <c r="B971" s="58"/>
      <c r="AI971" s="59"/>
      <c r="AJ971" s="59"/>
    </row>
    <row r="972" ht="30.0" customHeight="1">
      <c r="B972" s="58"/>
      <c r="AI972" s="59"/>
      <c r="AJ972" s="59"/>
    </row>
    <row r="973" ht="30.0" customHeight="1">
      <c r="B973" s="58"/>
      <c r="AI973" s="59"/>
      <c r="AJ973" s="59"/>
    </row>
    <row r="974" ht="30.0" customHeight="1">
      <c r="B974" s="58"/>
      <c r="AI974" s="59"/>
      <c r="AJ974" s="59"/>
    </row>
    <row r="975" ht="30.0" customHeight="1">
      <c r="B975" s="58"/>
      <c r="AI975" s="59"/>
      <c r="AJ975" s="59"/>
    </row>
    <row r="976" ht="30.0" customHeight="1">
      <c r="B976" s="58"/>
      <c r="AI976" s="59"/>
      <c r="AJ976" s="59"/>
    </row>
    <row r="977" ht="30.0" customHeight="1">
      <c r="B977" s="58"/>
      <c r="AI977" s="59"/>
      <c r="AJ977" s="59"/>
    </row>
    <row r="978" ht="30.0" customHeight="1">
      <c r="B978" s="58"/>
      <c r="AI978" s="59"/>
      <c r="AJ978" s="59"/>
    </row>
    <row r="979" ht="30.0" customHeight="1">
      <c r="B979" s="58"/>
      <c r="AI979" s="59"/>
      <c r="AJ979" s="59"/>
    </row>
    <row r="980" ht="30.0" customHeight="1">
      <c r="B980" s="58"/>
      <c r="AI980" s="59"/>
      <c r="AJ980" s="59"/>
    </row>
    <row r="981" ht="30.0" customHeight="1">
      <c r="B981" s="58"/>
      <c r="AI981" s="59"/>
      <c r="AJ981" s="59"/>
    </row>
    <row r="982" ht="30.0" customHeight="1">
      <c r="B982" s="58"/>
      <c r="AI982" s="59"/>
      <c r="AJ982" s="59"/>
    </row>
    <row r="983" ht="30.0" customHeight="1">
      <c r="B983" s="58"/>
      <c r="AI983" s="59"/>
      <c r="AJ983" s="59"/>
    </row>
    <row r="984" ht="30.0" customHeight="1">
      <c r="B984" s="58"/>
      <c r="AI984" s="59"/>
      <c r="AJ984" s="59"/>
    </row>
    <row r="985" ht="30.0" customHeight="1">
      <c r="B985" s="58"/>
      <c r="AI985" s="59"/>
      <c r="AJ985" s="59"/>
    </row>
    <row r="986" ht="30.0" customHeight="1">
      <c r="B986" s="58"/>
      <c r="AI986" s="59"/>
      <c r="AJ986" s="59"/>
    </row>
    <row r="987" ht="30.0" customHeight="1">
      <c r="B987" s="58"/>
      <c r="AI987" s="59"/>
      <c r="AJ987" s="59"/>
    </row>
    <row r="988" ht="30.0" customHeight="1">
      <c r="B988" s="58"/>
      <c r="AI988" s="59"/>
      <c r="AJ988" s="59"/>
    </row>
    <row r="989" ht="30.0" customHeight="1">
      <c r="B989" s="58"/>
      <c r="AI989" s="59"/>
      <c r="AJ989" s="59"/>
    </row>
    <row r="990" ht="30.0" customHeight="1">
      <c r="B990" s="58"/>
      <c r="AI990" s="59"/>
      <c r="AJ990" s="59"/>
    </row>
    <row r="991" ht="30.0" customHeight="1">
      <c r="B991" s="58"/>
      <c r="AI991" s="59"/>
      <c r="AJ991" s="59"/>
    </row>
    <row r="992" ht="30.0" customHeight="1">
      <c r="B992" s="58"/>
      <c r="AI992" s="59"/>
      <c r="AJ992" s="59"/>
    </row>
    <row r="993" ht="30.0" customHeight="1">
      <c r="B993" s="58"/>
      <c r="AI993" s="59"/>
      <c r="AJ993" s="59"/>
    </row>
    <row r="994" ht="30.0" customHeight="1">
      <c r="B994" s="58"/>
      <c r="AI994" s="59"/>
      <c r="AJ994" s="59"/>
    </row>
    <row r="995" ht="30.0" customHeight="1">
      <c r="B995" s="58"/>
      <c r="AI995" s="59"/>
      <c r="AJ995" s="59"/>
    </row>
    <row r="996" ht="30.0" customHeight="1">
      <c r="B996" s="58"/>
      <c r="AI996" s="59"/>
      <c r="AJ996" s="59"/>
    </row>
    <row r="997" ht="30.0" customHeight="1">
      <c r="B997" s="58"/>
      <c r="AI997" s="59"/>
      <c r="AJ997" s="59"/>
    </row>
    <row r="998" ht="30.0" customHeight="1">
      <c r="B998" s="58"/>
      <c r="AI998" s="59"/>
      <c r="AJ998" s="59"/>
    </row>
    <row r="999" ht="30.0" customHeight="1">
      <c r="B999" s="58"/>
      <c r="AI999" s="59"/>
      <c r="AJ999" s="59"/>
    </row>
    <row r="1000" ht="30.0" customHeight="1">
      <c r="B1000" s="58"/>
      <c r="AI1000" s="59"/>
      <c r="AJ1000" s="59"/>
    </row>
    <row r="1001" ht="30.0" customHeight="1">
      <c r="B1001" s="58"/>
      <c r="AI1001" s="59"/>
      <c r="AJ1001" s="59"/>
    </row>
    <row r="1002" ht="30.0" customHeight="1">
      <c r="B1002" s="58"/>
      <c r="AI1002" s="59"/>
      <c r="AJ1002" s="59"/>
    </row>
    <row r="1003" ht="30.0" customHeight="1">
      <c r="B1003" s="58"/>
      <c r="AI1003" s="59"/>
      <c r="AJ1003" s="59"/>
    </row>
    <row r="1004" ht="30.0" customHeight="1">
      <c r="B1004" s="58"/>
      <c r="AI1004" s="59"/>
      <c r="AJ1004" s="59"/>
    </row>
    <row r="1005" ht="30.0" customHeight="1">
      <c r="B1005" s="58"/>
      <c r="AI1005" s="59"/>
      <c r="AJ1005" s="59"/>
    </row>
    <row r="1006" ht="30.0" customHeight="1">
      <c r="B1006" s="58"/>
      <c r="AI1006" s="59"/>
      <c r="AJ1006" s="59"/>
    </row>
    <row r="1007" ht="30.0" customHeight="1">
      <c r="B1007" s="58"/>
      <c r="AI1007" s="59"/>
      <c r="AJ1007" s="59"/>
    </row>
    <row r="1008" ht="30.0" customHeight="1">
      <c r="B1008" s="58"/>
      <c r="AI1008" s="59"/>
      <c r="AJ1008" s="59"/>
    </row>
  </sheetData>
  <mergeCells count="207">
    <mergeCell ref="E28:E29"/>
    <mergeCell ref="F28:F29"/>
    <mergeCell ref="H28:H29"/>
    <mergeCell ref="I28:I29"/>
    <mergeCell ref="J28:J29"/>
    <mergeCell ref="K28:K29"/>
    <mergeCell ref="L28:L29"/>
    <mergeCell ref="R12:R13"/>
    <mergeCell ref="Q12:Q13"/>
    <mergeCell ref="P12:P13"/>
    <mergeCell ref="O12:O13"/>
    <mergeCell ref="N12:N13"/>
    <mergeCell ref="M12:M13"/>
    <mergeCell ref="L12:L13"/>
    <mergeCell ref="K12:K13"/>
    <mergeCell ref="J12:J13"/>
    <mergeCell ref="I12:I13"/>
    <mergeCell ref="Q20:Q21"/>
    <mergeCell ref="R20:R21"/>
    <mergeCell ref="S20:S21"/>
    <mergeCell ref="E12:E13"/>
    <mergeCell ref="G12:G13"/>
    <mergeCell ref="F12:F13"/>
    <mergeCell ref="S12:S13"/>
    <mergeCell ref="H12:H13"/>
    <mergeCell ref="AH44:AH45"/>
    <mergeCell ref="AI44:AI45"/>
    <mergeCell ref="AD36:AD37"/>
    <mergeCell ref="AE36:AE37"/>
    <mergeCell ref="AF36:AF37"/>
    <mergeCell ref="AG36:AG37"/>
    <mergeCell ref="AH36:AH37"/>
    <mergeCell ref="AI36:AI37"/>
    <mergeCell ref="AE44:AE45"/>
    <mergeCell ref="N52:N53"/>
    <mergeCell ref="O52:O53"/>
    <mergeCell ref="G52:G53"/>
    <mergeCell ref="H52:H53"/>
    <mergeCell ref="I52:I53"/>
    <mergeCell ref="J52:J53"/>
    <mergeCell ref="K52:K53"/>
    <mergeCell ref="L52:L53"/>
    <mergeCell ref="M52:M53"/>
    <mergeCell ref="W52:W53"/>
    <mergeCell ref="X52:X53"/>
    <mergeCell ref="P52:P53"/>
    <mergeCell ref="Q52:Q53"/>
    <mergeCell ref="R52:R53"/>
    <mergeCell ref="S52:S53"/>
    <mergeCell ref="T52:T53"/>
    <mergeCell ref="U52:U53"/>
    <mergeCell ref="V52:V53"/>
    <mergeCell ref="AE52:AE53"/>
    <mergeCell ref="AF52:AF53"/>
    <mergeCell ref="AG52:AG53"/>
    <mergeCell ref="AH52:AH53"/>
    <mergeCell ref="AI52:AI53"/>
    <mergeCell ref="AF44:AF45"/>
    <mergeCell ref="AG44:AG45"/>
    <mergeCell ref="D49:AH49"/>
    <mergeCell ref="Y52:Y53"/>
    <mergeCell ref="Z52:Z53"/>
    <mergeCell ref="AA52:AA53"/>
    <mergeCell ref="AB52:AB53"/>
    <mergeCell ref="U12:U13"/>
    <mergeCell ref="T12:T13"/>
    <mergeCell ref="AI12:AI13"/>
    <mergeCell ref="AH12:AH13"/>
    <mergeCell ref="AB12:AB13"/>
    <mergeCell ref="AA12:AA13"/>
    <mergeCell ref="Z12:Z13"/>
    <mergeCell ref="Y12:Y13"/>
    <mergeCell ref="X12:X13"/>
    <mergeCell ref="W12:W13"/>
    <mergeCell ref="V12:V13"/>
    <mergeCell ref="B18:B23"/>
    <mergeCell ref="E20:E21"/>
    <mergeCell ref="F20:F21"/>
    <mergeCell ref="G20:G21"/>
    <mergeCell ref="G28:G29"/>
    <mergeCell ref="D12:D13"/>
    <mergeCell ref="W36:W37"/>
    <mergeCell ref="X36:X37"/>
    <mergeCell ref="Y36:Y37"/>
    <mergeCell ref="Z36:Z37"/>
    <mergeCell ref="AA36:AA37"/>
    <mergeCell ref="AB36:AB37"/>
    <mergeCell ref="AC36:AC37"/>
    <mergeCell ref="D41:AH41"/>
    <mergeCell ref="D20:D21"/>
    <mergeCell ref="D28:D29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B26:B31"/>
    <mergeCell ref="B34:B39"/>
    <mergeCell ref="B42:B47"/>
    <mergeCell ref="B50:B55"/>
    <mergeCell ref="D52:D53"/>
    <mergeCell ref="E52:E53"/>
    <mergeCell ref="F52:F53"/>
    <mergeCell ref="P36:P37"/>
    <mergeCell ref="Q36:Q37"/>
    <mergeCell ref="R36:R37"/>
    <mergeCell ref="S36:S37"/>
    <mergeCell ref="T36:T37"/>
    <mergeCell ref="U36:U37"/>
    <mergeCell ref="V36:V37"/>
    <mergeCell ref="AC52:AC53"/>
    <mergeCell ref="AD52:AD53"/>
    <mergeCell ref="AG12:AG13"/>
    <mergeCell ref="AF12:AF13"/>
    <mergeCell ref="AE12:AE13"/>
    <mergeCell ref="AD12:AD13"/>
    <mergeCell ref="AC12:AC13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T20:T21"/>
    <mergeCell ref="U20:U21"/>
    <mergeCell ref="V20:V21"/>
    <mergeCell ref="W20:W21"/>
    <mergeCell ref="X20:X21"/>
    <mergeCell ref="D25:AH25"/>
    <mergeCell ref="AF20:AF21"/>
    <mergeCell ref="AG20:AG21"/>
    <mergeCell ref="AH20:AH21"/>
    <mergeCell ref="AI20:AI21"/>
    <mergeCell ref="Y20:Y21"/>
    <mergeCell ref="Z20:Z21"/>
    <mergeCell ref="AA20:AA21"/>
    <mergeCell ref="AB20:AB21"/>
    <mergeCell ref="AC20:AC21"/>
    <mergeCell ref="AD20:AD21"/>
    <mergeCell ref="AE20:AE21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H28:AH29"/>
    <mergeCell ref="AI28:AI29"/>
    <mergeCell ref="AA28:AA29"/>
    <mergeCell ref="AB28:AB29"/>
    <mergeCell ref="AC28:AC29"/>
    <mergeCell ref="AD28:AD29"/>
    <mergeCell ref="AE28:AE29"/>
    <mergeCell ref="AF28:AF29"/>
    <mergeCell ref="AG28:AG29"/>
    <mergeCell ref="D33:AH33"/>
    <mergeCell ref="K44:K45"/>
    <mergeCell ref="L44:L45"/>
    <mergeCell ref="D44:D45"/>
    <mergeCell ref="E44:E45"/>
    <mergeCell ref="F44:F45"/>
    <mergeCell ref="G44:G45"/>
    <mergeCell ref="H44:H45"/>
    <mergeCell ref="I44:I45"/>
    <mergeCell ref="J44:J45"/>
    <mergeCell ref="T44:T45"/>
    <mergeCell ref="U44:U45"/>
    <mergeCell ref="M44:M45"/>
    <mergeCell ref="N44:N45"/>
    <mergeCell ref="O44:O45"/>
    <mergeCell ref="P44:P45"/>
    <mergeCell ref="Q44:Q45"/>
    <mergeCell ref="R44:R45"/>
    <mergeCell ref="S44:S45"/>
    <mergeCell ref="AC44:AC45"/>
    <mergeCell ref="AD44:AD45"/>
    <mergeCell ref="V44:V45"/>
    <mergeCell ref="W44:W45"/>
    <mergeCell ref="X44:X45"/>
    <mergeCell ref="Y44:Y45"/>
    <mergeCell ref="Z44:Z45"/>
    <mergeCell ref="AA44:AA45"/>
    <mergeCell ref="AB44:AB45"/>
    <mergeCell ref="D6:AH6"/>
    <mergeCell ref="AI6:AJ8"/>
    <mergeCell ref="B7:C7"/>
    <mergeCell ref="B8:C8"/>
    <mergeCell ref="D17:AH17"/>
    <mergeCell ref="B10:B15"/>
  </mergeCells>
  <conditionalFormatting sqref="D61:AH61">
    <cfRule type="cellIs" dxfId="0" priority="1" operator="lessThan">
      <formula>1</formula>
    </cfRule>
  </conditionalFormatting>
  <printOptions horizontalCentered="1"/>
  <pageMargins bottom="0.75" footer="0.0" header="0.0" left="0.25" right="0.25" top="0.75"/>
  <pageSetup paperSize="9" cellComments="atEnd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2.9"/>
    <col customWidth="1" min="2" max="2" width="48.8"/>
    <col customWidth="1" min="3" max="4" width="3.9"/>
    <col customWidth="1" min="5" max="5" width="4.6"/>
    <col customWidth="1" min="6" max="6" width="3.9"/>
    <col customWidth="1" min="7" max="7" width="4.3"/>
    <col customWidth="1" min="8" max="8" width="3.9"/>
    <col customWidth="1" min="9" max="9" width="3.8"/>
    <col customWidth="1" min="10" max="11" width="3.9"/>
    <col customWidth="1" min="12" max="12" width="4.6"/>
    <col customWidth="1" min="13" max="13" width="3.9"/>
    <col customWidth="1" min="14" max="14" width="4.3"/>
    <col customWidth="1" min="15" max="15" width="3.9"/>
    <col customWidth="1" min="16" max="16" width="3.8"/>
    <col customWidth="1" min="17" max="18" width="3.9"/>
    <col customWidth="1" min="19" max="19" width="4.6"/>
    <col customWidth="1" min="20" max="20" width="3.9"/>
    <col customWidth="1" min="21" max="21" width="4.3"/>
    <col customWidth="1" min="22" max="22" width="3.9"/>
    <col customWidth="1" min="23" max="23" width="3.8"/>
    <col customWidth="1" min="24" max="25" width="3.9"/>
    <col customWidth="1" min="26" max="26" width="4.6"/>
    <col customWidth="1" min="27" max="27" width="3.9"/>
    <col customWidth="1" min="28" max="28" width="4.3"/>
    <col customWidth="1" min="29" max="29" width="3.9"/>
    <col customWidth="1" min="30" max="30" width="3.8"/>
    <col customWidth="1" min="31" max="32" width="3.9"/>
    <col customWidth="1" min="33" max="33" width="4.6"/>
    <col customWidth="1" min="34" max="34" width="18.1"/>
    <col customWidth="1" min="35" max="35" width="8.6"/>
    <col customWidth="1" min="36" max="36" width="20.6"/>
    <col customWidth="1" min="37" max="37" width="27.7"/>
    <col customWidth="1" min="38" max="54" width="8.6"/>
  </cols>
  <sheetData>
    <row r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ht="17.25" customHeight="1">
      <c r="A2" s="1"/>
      <c r="B2" s="4" t="s">
        <v>50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ht="17.25" customHeight="1">
      <c r="A3" s="1"/>
      <c r="B3" s="63" t="s">
        <v>116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ht="17.25" customHeight="1">
      <c r="A4" s="1"/>
      <c r="B4" s="67">
        <v>45139.0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6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ht="17.25" customHeight="1">
      <c r="A5" s="1"/>
      <c r="B5" s="1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6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ht="17.25" customHeight="1">
      <c r="A6" s="1"/>
      <c r="B6" s="129" t="s">
        <v>117</v>
      </c>
      <c r="C6" s="130">
        <v>1.0</v>
      </c>
      <c r="D6" s="130">
        <v>2.0</v>
      </c>
      <c r="E6" s="130">
        <v>3.0</v>
      </c>
      <c r="F6" s="130">
        <v>4.0</v>
      </c>
      <c r="G6" s="130">
        <v>5.0</v>
      </c>
      <c r="H6" s="130">
        <v>6.0</v>
      </c>
      <c r="I6" s="130">
        <v>7.0</v>
      </c>
      <c r="J6" s="130">
        <v>8.0</v>
      </c>
      <c r="K6" s="130">
        <v>9.0</v>
      </c>
      <c r="L6" s="130">
        <v>10.0</v>
      </c>
      <c r="M6" s="130">
        <v>11.0</v>
      </c>
      <c r="N6" s="130">
        <v>12.0</v>
      </c>
      <c r="O6" s="130">
        <v>13.0</v>
      </c>
      <c r="P6" s="130">
        <v>14.0</v>
      </c>
      <c r="Q6" s="130">
        <v>15.0</v>
      </c>
      <c r="R6" s="130">
        <v>16.0</v>
      </c>
      <c r="S6" s="130">
        <v>17.0</v>
      </c>
      <c r="T6" s="130">
        <v>18.0</v>
      </c>
      <c r="U6" s="130">
        <v>19.0</v>
      </c>
      <c r="V6" s="130">
        <v>20.0</v>
      </c>
      <c r="W6" s="130">
        <v>21.0</v>
      </c>
      <c r="X6" s="130">
        <v>22.0</v>
      </c>
      <c r="Y6" s="130">
        <v>23.0</v>
      </c>
      <c r="Z6" s="130">
        <v>24.0</v>
      </c>
      <c r="AA6" s="130">
        <v>25.0</v>
      </c>
      <c r="AB6" s="130">
        <v>26.0</v>
      </c>
      <c r="AC6" s="130">
        <v>27.0</v>
      </c>
      <c r="AD6" s="130">
        <v>28.0</v>
      </c>
      <c r="AE6" s="130">
        <v>29.0</v>
      </c>
      <c r="AF6" s="130">
        <v>30.0</v>
      </c>
      <c r="AG6" s="130">
        <v>31.0</v>
      </c>
      <c r="AH6" s="131" t="s">
        <v>118</v>
      </c>
      <c r="AI6" s="1"/>
      <c r="AJ6" s="132" t="s">
        <v>119</v>
      </c>
      <c r="AK6" s="1"/>
      <c r="AL6" s="1"/>
      <c r="AM6" s="133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ht="17.25" customHeight="1">
      <c r="A7" s="1"/>
      <c r="B7" s="52"/>
      <c r="C7" s="134" t="s">
        <v>120</v>
      </c>
      <c r="D7" s="134" t="s">
        <v>121</v>
      </c>
      <c r="E7" s="134" t="s">
        <v>122</v>
      </c>
      <c r="F7" s="134" t="s">
        <v>123</v>
      </c>
      <c r="G7" s="134" t="s">
        <v>124</v>
      </c>
      <c r="H7" s="134" t="s">
        <v>125</v>
      </c>
      <c r="I7" s="135" t="s">
        <v>126</v>
      </c>
      <c r="J7" s="134" t="s">
        <v>120</v>
      </c>
      <c r="K7" s="134" t="s">
        <v>121</v>
      </c>
      <c r="L7" s="134" t="s">
        <v>122</v>
      </c>
      <c r="M7" s="134" t="s">
        <v>123</v>
      </c>
      <c r="N7" s="134" t="s">
        <v>124</v>
      </c>
      <c r="O7" s="134" t="s">
        <v>125</v>
      </c>
      <c r="P7" s="135" t="s">
        <v>126</v>
      </c>
      <c r="Q7" s="134" t="s">
        <v>120</v>
      </c>
      <c r="R7" s="134" t="s">
        <v>121</v>
      </c>
      <c r="S7" s="134" t="s">
        <v>122</v>
      </c>
      <c r="T7" s="134" t="s">
        <v>123</v>
      </c>
      <c r="U7" s="134" t="s">
        <v>124</v>
      </c>
      <c r="V7" s="134" t="s">
        <v>125</v>
      </c>
      <c r="W7" s="135" t="s">
        <v>126</v>
      </c>
      <c r="X7" s="134" t="s">
        <v>120</v>
      </c>
      <c r="Y7" s="134" t="s">
        <v>121</v>
      </c>
      <c r="Z7" s="134" t="s">
        <v>122</v>
      </c>
      <c r="AA7" s="134" t="s">
        <v>123</v>
      </c>
      <c r="AB7" s="134" t="s">
        <v>124</v>
      </c>
      <c r="AC7" s="134" t="s">
        <v>125</v>
      </c>
      <c r="AD7" s="135" t="s">
        <v>126</v>
      </c>
      <c r="AE7" s="134" t="s">
        <v>120</v>
      </c>
      <c r="AF7" s="134" t="s">
        <v>121</v>
      </c>
      <c r="AG7" s="134" t="s">
        <v>122</v>
      </c>
      <c r="AH7" s="52"/>
      <c r="AI7" s="1"/>
      <c r="AJ7" s="136">
        <v>45169.0</v>
      </c>
      <c r="AK7" s="137" t="s">
        <v>127</v>
      </c>
      <c r="AL7" s="138"/>
      <c r="AM7" s="138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ht="17.25" customHeight="1">
      <c r="A8" s="1"/>
      <c r="B8" s="139" t="s">
        <v>14</v>
      </c>
      <c r="C8" s="140" t="s">
        <v>128</v>
      </c>
      <c r="D8" s="141" t="s">
        <v>128</v>
      </c>
      <c r="E8" s="141" t="s">
        <v>128</v>
      </c>
      <c r="F8" s="141" t="s">
        <v>128</v>
      </c>
      <c r="G8" s="142" t="s">
        <v>129</v>
      </c>
      <c r="H8" s="142" t="s">
        <v>129</v>
      </c>
      <c r="I8" s="140" t="s">
        <v>128</v>
      </c>
      <c r="J8" s="140" t="s">
        <v>128</v>
      </c>
      <c r="K8" s="141" t="s">
        <v>128</v>
      </c>
      <c r="L8" s="141" t="s">
        <v>128</v>
      </c>
      <c r="M8" s="141" t="s">
        <v>128</v>
      </c>
      <c r="N8" s="142" t="s">
        <v>129</v>
      </c>
      <c r="O8" s="142" t="s">
        <v>129</v>
      </c>
      <c r="P8" s="140" t="s">
        <v>128</v>
      </c>
      <c r="Q8" s="140" t="s">
        <v>128</v>
      </c>
      <c r="R8" s="141" t="s">
        <v>128</v>
      </c>
      <c r="S8" s="141" t="s">
        <v>128</v>
      </c>
      <c r="T8" s="143" t="s">
        <v>130</v>
      </c>
      <c r="U8" s="143" t="s">
        <v>130</v>
      </c>
      <c r="V8" s="143" t="s">
        <v>130</v>
      </c>
      <c r="W8" s="143" t="s">
        <v>130</v>
      </c>
      <c r="X8" s="143" t="s">
        <v>130</v>
      </c>
      <c r="Y8" s="143" t="s">
        <v>130</v>
      </c>
      <c r="Z8" s="143" t="s">
        <v>130</v>
      </c>
      <c r="AA8" s="28" t="s">
        <v>128</v>
      </c>
      <c r="AB8" s="142" t="s">
        <v>129</v>
      </c>
      <c r="AC8" s="142" t="s">
        <v>129</v>
      </c>
      <c r="AD8" s="140" t="s">
        <v>128</v>
      </c>
      <c r="AE8" s="140" t="s">
        <v>128</v>
      </c>
      <c r="AF8" s="28" t="s">
        <v>128</v>
      </c>
      <c r="AG8" s="144" t="s">
        <v>131</v>
      </c>
      <c r="AH8" s="141">
        <f t="shared" ref="AH8:AH16" si="1">COUNTIF(C8:AG8,"N")+COUNTIF(C8:AG8,"DT")+COUNTIF(C8:AG8,"WPH")</f>
        <v>25</v>
      </c>
      <c r="AI8" s="1"/>
      <c r="AJ8" s="145"/>
      <c r="AK8" s="1"/>
      <c r="AL8" s="1"/>
      <c r="AM8" s="138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ht="17.25" customHeight="1">
      <c r="A9" s="1"/>
      <c r="B9" s="16"/>
      <c r="C9" s="146" t="s">
        <v>129</v>
      </c>
      <c r="D9" s="142" t="s">
        <v>129</v>
      </c>
      <c r="E9" s="142" t="s">
        <v>129</v>
      </c>
      <c r="F9" s="142" t="s">
        <v>129</v>
      </c>
      <c r="G9" s="142" t="s">
        <v>129</v>
      </c>
      <c r="H9" s="142" t="s">
        <v>129</v>
      </c>
      <c r="I9" s="146" t="s">
        <v>129</v>
      </c>
      <c r="J9" s="146" t="s">
        <v>129</v>
      </c>
      <c r="K9" s="142" t="s">
        <v>129</v>
      </c>
      <c r="L9" s="142" t="s">
        <v>129</v>
      </c>
      <c r="M9" s="142" t="s">
        <v>129</v>
      </c>
      <c r="N9" s="142" t="s">
        <v>129</v>
      </c>
      <c r="O9" s="142" t="s">
        <v>129</v>
      </c>
      <c r="P9" s="146" t="s">
        <v>129</v>
      </c>
      <c r="Q9" s="146" t="s">
        <v>129</v>
      </c>
      <c r="R9" s="142" t="s">
        <v>129</v>
      </c>
      <c r="S9" s="142" t="s">
        <v>129</v>
      </c>
      <c r="T9" s="142" t="s">
        <v>129</v>
      </c>
      <c r="U9" s="142" t="s">
        <v>129</v>
      </c>
      <c r="V9" s="142" t="s">
        <v>129</v>
      </c>
      <c r="W9" s="146" t="s">
        <v>129</v>
      </c>
      <c r="X9" s="146" t="s">
        <v>129</v>
      </c>
      <c r="Y9" s="142" t="s">
        <v>129</v>
      </c>
      <c r="Z9" s="142" t="s">
        <v>129</v>
      </c>
      <c r="AA9" s="142" t="s">
        <v>129</v>
      </c>
      <c r="AB9" s="142" t="s">
        <v>129</v>
      </c>
      <c r="AC9" s="142" t="s">
        <v>129</v>
      </c>
      <c r="AD9" s="146" t="s">
        <v>129</v>
      </c>
      <c r="AE9" s="146" t="s">
        <v>129</v>
      </c>
      <c r="AF9" s="142" t="s">
        <v>129</v>
      </c>
      <c r="AG9" s="142" t="s">
        <v>129</v>
      </c>
      <c r="AH9" s="141">
        <f t="shared" si="1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ht="17.25" customHeight="1">
      <c r="A10" s="1"/>
      <c r="B10" s="147"/>
      <c r="C10" s="146" t="s">
        <v>129</v>
      </c>
      <c r="D10" s="146" t="s">
        <v>129</v>
      </c>
      <c r="E10" s="146" t="s">
        <v>129</v>
      </c>
      <c r="F10" s="146" t="s">
        <v>129</v>
      </c>
      <c r="G10" s="146" t="s">
        <v>129</v>
      </c>
      <c r="H10" s="146" t="s">
        <v>129</v>
      </c>
      <c r="I10" s="146" t="s">
        <v>129</v>
      </c>
      <c r="J10" s="146" t="s">
        <v>129</v>
      </c>
      <c r="K10" s="146" t="s">
        <v>129</v>
      </c>
      <c r="L10" s="146" t="s">
        <v>129</v>
      </c>
      <c r="M10" s="146" t="s">
        <v>129</v>
      </c>
      <c r="N10" s="146" t="s">
        <v>129</v>
      </c>
      <c r="O10" s="146" t="s">
        <v>129</v>
      </c>
      <c r="P10" s="146" t="s">
        <v>129</v>
      </c>
      <c r="Q10" s="146" t="s">
        <v>129</v>
      </c>
      <c r="R10" s="146" t="s">
        <v>129</v>
      </c>
      <c r="S10" s="146" t="s">
        <v>129</v>
      </c>
      <c r="T10" s="146" t="s">
        <v>129</v>
      </c>
      <c r="U10" s="146" t="s">
        <v>129</v>
      </c>
      <c r="V10" s="146" t="s">
        <v>129</v>
      </c>
      <c r="W10" s="146" t="s">
        <v>129</v>
      </c>
      <c r="X10" s="146" t="s">
        <v>129</v>
      </c>
      <c r="Y10" s="146" t="s">
        <v>129</v>
      </c>
      <c r="Z10" s="146" t="s">
        <v>129</v>
      </c>
      <c r="AA10" s="146" t="s">
        <v>129</v>
      </c>
      <c r="AB10" s="146" t="s">
        <v>129</v>
      </c>
      <c r="AC10" s="146" t="s">
        <v>129</v>
      </c>
      <c r="AD10" s="146" t="s">
        <v>129</v>
      </c>
      <c r="AE10" s="146" t="s">
        <v>129</v>
      </c>
      <c r="AF10" s="146" t="s">
        <v>129</v>
      </c>
      <c r="AG10" s="142" t="s">
        <v>129</v>
      </c>
      <c r="AH10" s="141">
        <f t="shared" si="1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ht="17.25" customHeight="1">
      <c r="A11" s="1"/>
      <c r="B11" s="147"/>
      <c r="C11" s="146" t="s">
        <v>129</v>
      </c>
      <c r="D11" s="146" t="s">
        <v>129</v>
      </c>
      <c r="E11" s="146" t="s">
        <v>129</v>
      </c>
      <c r="F11" s="146" t="s">
        <v>129</v>
      </c>
      <c r="G11" s="146" t="s">
        <v>129</v>
      </c>
      <c r="H11" s="146" t="s">
        <v>129</v>
      </c>
      <c r="I11" s="146" t="s">
        <v>129</v>
      </c>
      <c r="J11" s="146" t="s">
        <v>129</v>
      </c>
      <c r="K11" s="146" t="s">
        <v>129</v>
      </c>
      <c r="L11" s="146" t="s">
        <v>129</v>
      </c>
      <c r="M11" s="146" t="s">
        <v>129</v>
      </c>
      <c r="N11" s="146" t="s">
        <v>129</v>
      </c>
      <c r="O11" s="146" t="s">
        <v>129</v>
      </c>
      <c r="P11" s="146" t="s">
        <v>129</v>
      </c>
      <c r="Q11" s="146" t="s">
        <v>129</v>
      </c>
      <c r="R11" s="146" t="s">
        <v>129</v>
      </c>
      <c r="S11" s="146" t="s">
        <v>129</v>
      </c>
      <c r="T11" s="146" t="s">
        <v>129</v>
      </c>
      <c r="U11" s="146" t="s">
        <v>129</v>
      </c>
      <c r="V11" s="146" t="s">
        <v>129</v>
      </c>
      <c r="W11" s="146" t="s">
        <v>129</v>
      </c>
      <c r="X11" s="146" t="s">
        <v>129</v>
      </c>
      <c r="Y11" s="146" t="s">
        <v>129</v>
      </c>
      <c r="Z11" s="146" t="s">
        <v>129</v>
      </c>
      <c r="AA11" s="146" t="s">
        <v>129</v>
      </c>
      <c r="AB11" s="146" t="s">
        <v>129</v>
      </c>
      <c r="AC11" s="146" t="s">
        <v>129</v>
      </c>
      <c r="AD11" s="146" t="s">
        <v>129</v>
      </c>
      <c r="AE11" s="146" t="s">
        <v>129</v>
      </c>
      <c r="AF11" s="146" t="s">
        <v>129</v>
      </c>
      <c r="AG11" s="146" t="s">
        <v>129</v>
      </c>
      <c r="AH11" s="141">
        <f t="shared" si="1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ht="17.25" customHeight="1">
      <c r="A12" s="1"/>
      <c r="B12" s="148" t="s">
        <v>18</v>
      </c>
      <c r="C12" s="140" t="s">
        <v>128</v>
      </c>
      <c r="D12" s="140" t="s">
        <v>128</v>
      </c>
      <c r="E12" s="140" t="s">
        <v>128</v>
      </c>
      <c r="F12" s="143" t="s">
        <v>130</v>
      </c>
      <c r="G12" s="143" t="s">
        <v>130</v>
      </c>
      <c r="H12" s="143" t="s">
        <v>130</v>
      </c>
      <c r="I12" s="143" t="s">
        <v>130</v>
      </c>
      <c r="J12" s="140" t="s">
        <v>128</v>
      </c>
      <c r="K12" s="140" t="s">
        <v>128</v>
      </c>
      <c r="L12" s="140" t="s">
        <v>128</v>
      </c>
      <c r="M12" s="140" t="s">
        <v>128</v>
      </c>
      <c r="N12" s="142" t="s">
        <v>129</v>
      </c>
      <c r="O12" s="142" t="s">
        <v>129</v>
      </c>
      <c r="P12" s="140" t="s">
        <v>128</v>
      </c>
      <c r="Q12" s="140" t="s">
        <v>128</v>
      </c>
      <c r="R12" s="140" t="s">
        <v>128</v>
      </c>
      <c r="S12" s="140" t="s">
        <v>128</v>
      </c>
      <c r="T12" s="143" t="s">
        <v>130</v>
      </c>
      <c r="U12" s="143" t="s">
        <v>130</v>
      </c>
      <c r="V12" s="143" t="s">
        <v>130</v>
      </c>
      <c r="W12" s="143" t="s">
        <v>130</v>
      </c>
      <c r="X12" s="143" t="s">
        <v>130</v>
      </c>
      <c r="Y12" s="143" t="s">
        <v>130</v>
      </c>
      <c r="Z12" s="143" t="s">
        <v>130</v>
      </c>
      <c r="AA12" s="140" t="s">
        <v>128</v>
      </c>
      <c r="AB12" s="143" t="s">
        <v>130</v>
      </c>
      <c r="AC12" s="143" t="s">
        <v>130</v>
      </c>
      <c r="AD12" s="143" t="s">
        <v>130</v>
      </c>
      <c r="AE12" s="143" t="s">
        <v>130</v>
      </c>
      <c r="AF12" s="143" t="s">
        <v>130</v>
      </c>
      <c r="AG12" s="144" t="s">
        <v>131</v>
      </c>
      <c r="AH12" s="141">
        <f t="shared" si="1"/>
        <v>29</v>
      </c>
      <c r="AI12" s="1"/>
      <c r="AJ12" s="149"/>
      <c r="AK12" s="1"/>
      <c r="AL12" s="150"/>
      <c r="AM12" s="150"/>
      <c r="AN12" s="150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ht="17.25" customHeight="1">
      <c r="A13" s="1"/>
      <c r="B13" s="24" t="s">
        <v>21</v>
      </c>
      <c r="C13" s="140" t="s">
        <v>128</v>
      </c>
      <c r="D13" s="141" t="s">
        <v>128</v>
      </c>
      <c r="E13" s="141" t="s">
        <v>128</v>
      </c>
      <c r="F13" s="141" t="s">
        <v>128</v>
      </c>
      <c r="G13" s="142" t="s">
        <v>129</v>
      </c>
      <c r="H13" s="142" t="s">
        <v>129</v>
      </c>
      <c r="I13" s="140" t="s">
        <v>128</v>
      </c>
      <c r="J13" s="140" t="s">
        <v>128</v>
      </c>
      <c r="K13" s="141" t="s">
        <v>128</v>
      </c>
      <c r="L13" s="141" t="s">
        <v>128</v>
      </c>
      <c r="M13" s="141" t="s">
        <v>128</v>
      </c>
      <c r="N13" s="142" t="s">
        <v>129</v>
      </c>
      <c r="O13" s="142" t="s">
        <v>129</v>
      </c>
      <c r="P13" s="140" t="s">
        <v>128</v>
      </c>
      <c r="Q13" s="140" t="s">
        <v>128</v>
      </c>
      <c r="R13" s="141" t="s">
        <v>128</v>
      </c>
      <c r="S13" s="141" t="s">
        <v>128</v>
      </c>
      <c r="T13" s="143" t="s">
        <v>130</v>
      </c>
      <c r="U13" s="143" t="s">
        <v>130</v>
      </c>
      <c r="V13" s="143" t="s">
        <v>130</v>
      </c>
      <c r="W13" s="143" t="s">
        <v>130</v>
      </c>
      <c r="X13" s="143" t="s">
        <v>130</v>
      </c>
      <c r="Y13" s="143" t="s">
        <v>130</v>
      </c>
      <c r="Z13" s="143" t="s">
        <v>130</v>
      </c>
      <c r="AA13" s="141" t="s">
        <v>128</v>
      </c>
      <c r="AB13" s="142" t="s">
        <v>129</v>
      </c>
      <c r="AC13" s="142" t="s">
        <v>129</v>
      </c>
      <c r="AD13" s="140" t="s">
        <v>128</v>
      </c>
      <c r="AE13" s="140" t="s">
        <v>128</v>
      </c>
      <c r="AF13" s="141" t="s">
        <v>128</v>
      </c>
      <c r="AG13" s="144" t="s">
        <v>131</v>
      </c>
      <c r="AH13" s="141">
        <f t="shared" si="1"/>
        <v>25</v>
      </c>
      <c r="AI13" s="1"/>
      <c r="AJ13" s="28" t="s">
        <v>128</v>
      </c>
      <c r="AK13" s="1" t="s">
        <v>132</v>
      </c>
      <c r="AL13" s="150"/>
      <c r="AM13" s="150"/>
      <c r="AN13" s="150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ht="17.25" customHeight="1">
      <c r="A14" s="1"/>
      <c r="B14" s="25" t="s">
        <v>24</v>
      </c>
      <c r="C14" s="140" t="s">
        <v>128</v>
      </c>
      <c r="D14" s="140" t="s">
        <v>128</v>
      </c>
      <c r="E14" s="140" t="s">
        <v>128</v>
      </c>
      <c r="F14" s="143" t="s">
        <v>130</v>
      </c>
      <c r="G14" s="143" t="s">
        <v>130</v>
      </c>
      <c r="H14" s="143" t="s">
        <v>130</v>
      </c>
      <c r="I14" s="143" t="s">
        <v>130</v>
      </c>
      <c r="J14" s="140" t="s">
        <v>128</v>
      </c>
      <c r="K14" s="140" t="s">
        <v>128</v>
      </c>
      <c r="L14" s="140" t="s">
        <v>128</v>
      </c>
      <c r="M14" s="140" t="s">
        <v>128</v>
      </c>
      <c r="N14" s="142" t="s">
        <v>129</v>
      </c>
      <c r="O14" s="146" t="s">
        <v>129</v>
      </c>
      <c r="P14" s="140" t="s">
        <v>128</v>
      </c>
      <c r="Q14" s="140" t="s">
        <v>128</v>
      </c>
      <c r="R14" s="140" t="s">
        <v>128</v>
      </c>
      <c r="S14" s="140" t="s">
        <v>128</v>
      </c>
      <c r="T14" s="140" t="s">
        <v>128</v>
      </c>
      <c r="U14" s="146" t="s">
        <v>129</v>
      </c>
      <c r="V14" s="146" t="s">
        <v>129</v>
      </c>
      <c r="W14" s="142" t="s">
        <v>129</v>
      </c>
      <c r="X14" s="142" t="s">
        <v>129</v>
      </c>
      <c r="Y14" s="142" t="s">
        <v>129</v>
      </c>
      <c r="Z14" s="142" t="s">
        <v>129</v>
      </c>
      <c r="AA14" s="142" t="s">
        <v>129</v>
      </c>
      <c r="AB14" s="146" t="s">
        <v>129</v>
      </c>
      <c r="AC14" s="146" t="s">
        <v>129</v>
      </c>
      <c r="AD14" s="142" t="s">
        <v>129</v>
      </c>
      <c r="AE14" s="142" t="s">
        <v>129</v>
      </c>
      <c r="AF14" s="142" t="s">
        <v>129</v>
      </c>
      <c r="AG14" s="142" t="s">
        <v>129</v>
      </c>
      <c r="AH14" s="141">
        <f t="shared" si="1"/>
        <v>16</v>
      </c>
      <c r="AI14" s="1"/>
      <c r="AJ14" s="151" t="s">
        <v>130</v>
      </c>
      <c r="AK14" s="1" t="s">
        <v>57</v>
      </c>
      <c r="AL14" s="150"/>
      <c r="AM14" s="150"/>
      <c r="AN14" s="150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ht="17.25" customHeight="1">
      <c r="A15" s="1"/>
      <c r="B15" s="25" t="s">
        <v>27</v>
      </c>
      <c r="C15" s="141" t="s">
        <v>129</v>
      </c>
      <c r="D15" s="141" t="s">
        <v>129</v>
      </c>
      <c r="E15" s="141" t="s">
        <v>129</v>
      </c>
      <c r="F15" s="141" t="s">
        <v>129</v>
      </c>
      <c r="G15" s="141" t="s">
        <v>129</v>
      </c>
      <c r="H15" s="141" t="s">
        <v>129</v>
      </c>
      <c r="I15" s="141" t="s">
        <v>129</v>
      </c>
      <c r="J15" s="141" t="s">
        <v>129</v>
      </c>
      <c r="K15" s="141" t="s">
        <v>129</v>
      </c>
      <c r="L15" s="141" t="s">
        <v>129</v>
      </c>
      <c r="M15" s="141" t="s">
        <v>129</v>
      </c>
      <c r="N15" s="141" t="s">
        <v>129</v>
      </c>
      <c r="O15" s="141" t="s">
        <v>129</v>
      </c>
      <c r="P15" s="141" t="s">
        <v>129</v>
      </c>
      <c r="Q15" s="141" t="s">
        <v>129</v>
      </c>
      <c r="R15" s="141" t="s">
        <v>129</v>
      </c>
      <c r="S15" s="143" t="s">
        <v>130</v>
      </c>
      <c r="T15" s="143" t="s">
        <v>130</v>
      </c>
      <c r="U15" s="143" t="s">
        <v>130</v>
      </c>
      <c r="V15" s="143" t="s">
        <v>130</v>
      </c>
      <c r="W15" s="143" t="s">
        <v>130</v>
      </c>
      <c r="X15" s="143" t="s">
        <v>130</v>
      </c>
      <c r="Y15" s="143" t="s">
        <v>130</v>
      </c>
      <c r="Z15" s="143" t="s">
        <v>130</v>
      </c>
      <c r="AA15" s="140" t="s">
        <v>128</v>
      </c>
      <c r="AB15" s="143" t="s">
        <v>130</v>
      </c>
      <c r="AC15" s="143" t="s">
        <v>130</v>
      </c>
      <c r="AD15" s="143" t="s">
        <v>130</v>
      </c>
      <c r="AE15" s="143" t="s">
        <v>130</v>
      </c>
      <c r="AF15" s="143" t="s">
        <v>130</v>
      </c>
      <c r="AG15" s="144" t="s">
        <v>131</v>
      </c>
      <c r="AH15" s="141">
        <f t="shared" si="1"/>
        <v>15</v>
      </c>
      <c r="AI15" s="1"/>
      <c r="AJ15" s="152" t="s">
        <v>131</v>
      </c>
      <c r="AK15" s="153" t="s">
        <v>133</v>
      </c>
      <c r="AL15" s="150"/>
      <c r="AM15" s="150"/>
      <c r="AN15" s="150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ht="17.25" customHeight="1">
      <c r="A16" s="1"/>
      <c r="B16" s="154" t="s">
        <v>30</v>
      </c>
      <c r="C16" s="140" t="s">
        <v>128</v>
      </c>
      <c r="D16" s="141" t="s">
        <v>128</v>
      </c>
      <c r="E16" s="141" t="s">
        <v>128</v>
      </c>
      <c r="F16" s="141" t="s">
        <v>128</v>
      </c>
      <c r="G16" s="142" t="s">
        <v>129</v>
      </c>
      <c r="H16" s="142" t="s">
        <v>129</v>
      </c>
      <c r="I16" s="140" t="s">
        <v>128</v>
      </c>
      <c r="J16" s="140" t="s">
        <v>128</v>
      </c>
      <c r="K16" s="141" t="s">
        <v>128</v>
      </c>
      <c r="L16" s="141" t="s">
        <v>128</v>
      </c>
      <c r="M16" s="141" t="s">
        <v>128</v>
      </c>
      <c r="N16" s="142" t="s">
        <v>129</v>
      </c>
      <c r="O16" s="142" t="s">
        <v>129</v>
      </c>
      <c r="P16" s="140" t="s">
        <v>128</v>
      </c>
      <c r="Q16" s="140" t="s">
        <v>128</v>
      </c>
      <c r="R16" s="141" t="s">
        <v>128</v>
      </c>
      <c r="S16" s="141" t="s">
        <v>128</v>
      </c>
      <c r="T16" s="141" t="s">
        <v>128</v>
      </c>
      <c r="U16" s="142" t="s">
        <v>129</v>
      </c>
      <c r="V16" s="142" t="s">
        <v>129</v>
      </c>
      <c r="W16" s="140" t="s">
        <v>128</v>
      </c>
      <c r="X16" s="140" t="s">
        <v>128</v>
      </c>
      <c r="Y16" s="141" t="s">
        <v>128</v>
      </c>
      <c r="Z16" s="141" t="s">
        <v>128</v>
      </c>
      <c r="AA16" s="141" t="s">
        <v>128</v>
      </c>
      <c r="AB16" s="142" t="s">
        <v>129</v>
      </c>
      <c r="AC16" s="142" t="s">
        <v>129</v>
      </c>
      <c r="AD16" s="140" t="s">
        <v>128</v>
      </c>
      <c r="AE16" s="140" t="s">
        <v>128</v>
      </c>
      <c r="AF16" s="141" t="s">
        <v>128</v>
      </c>
      <c r="AG16" s="142" t="s">
        <v>129</v>
      </c>
      <c r="AH16" s="141">
        <f t="shared" si="1"/>
        <v>22</v>
      </c>
      <c r="AI16" s="1"/>
      <c r="AJ16" s="155" t="s">
        <v>134</v>
      </c>
      <c r="AK16" s="1" t="s">
        <v>135</v>
      </c>
      <c r="AL16" s="150"/>
      <c r="AM16" s="150"/>
      <c r="AN16" s="150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28"/>
      <c r="AA17" s="128"/>
      <c r="AB17" s="126"/>
      <c r="AC17" s="126"/>
      <c r="AD17" s="126"/>
      <c r="AE17" s="126"/>
      <c r="AF17" s="126"/>
      <c r="AG17" s="126"/>
      <c r="AH17" s="126"/>
      <c r="AI17" s="1"/>
      <c r="AJ17" s="155" t="s">
        <v>136</v>
      </c>
      <c r="AK17" s="1" t="s">
        <v>137</v>
      </c>
      <c r="AL17" s="150"/>
      <c r="AM17" s="150"/>
      <c r="AN17" s="150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ht="17.25" customHeight="1">
      <c r="A18" s="1"/>
      <c r="B18" s="156" t="s">
        <v>113</v>
      </c>
      <c r="C18" s="156">
        <f t="shared" ref="C18:AG18" si="2">COUNTIF(C8:C16,"N")+COUNTIF(C8:C16,"M")+COUNTIF(C8:C16,"E")+COUNTIF(C8:C16,"D")+COUNTIF(C8:C16,"DT")+COUNTIF(C8:C16,"W")</f>
        <v>5</v>
      </c>
      <c r="D18" s="156">
        <f t="shared" si="2"/>
        <v>5</v>
      </c>
      <c r="E18" s="156">
        <f t="shared" si="2"/>
        <v>5</v>
      </c>
      <c r="F18" s="156">
        <f t="shared" si="2"/>
        <v>5</v>
      </c>
      <c r="G18" s="156">
        <f t="shared" si="2"/>
        <v>2</v>
      </c>
      <c r="H18" s="156">
        <f t="shared" si="2"/>
        <v>2</v>
      </c>
      <c r="I18" s="156">
        <f t="shared" si="2"/>
        <v>5</v>
      </c>
      <c r="J18" s="156">
        <f t="shared" si="2"/>
        <v>5</v>
      </c>
      <c r="K18" s="156">
        <f t="shared" si="2"/>
        <v>5</v>
      </c>
      <c r="L18" s="156">
        <f t="shared" si="2"/>
        <v>5</v>
      </c>
      <c r="M18" s="156">
        <f t="shared" si="2"/>
        <v>5</v>
      </c>
      <c r="N18" s="156">
        <f t="shared" si="2"/>
        <v>0</v>
      </c>
      <c r="O18" s="156">
        <f t="shared" si="2"/>
        <v>0</v>
      </c>
      <c r="P18" s="156">
        <f t="shared" si="2"/>
        <v>5</v>
      </c>
      <c r="Q18" s="156">
        <f t="shared" si="2"/>
        <v>5</v>
      </c>
      <c r="R18" s="156">
        <f t="shared" si="2"/>
        <v>5</v>
      </c>
      <c r="S18" s="156">
        <f t="shared" si="2"/>
        <v>6</v>
      </c>
      <c r="T18" s="156">
        <f t="shared" si="2"/>
        <v>6</v>
      </c>
      <c r="U18" s="156">
        <f t="shared" si="2"/>
        <v>4</v>
      </c>
      <c r="V18" s="156">
        <f t="shared" si="2"/>
        <v>4</v>
      </c>
      <c r="W18" s="156">
        <f t="shared" si="2"/>
        <v>5</v>
      </c>
      <c r="X18" s="156">
        <f t="shared" si="2"/>
        <v>5</v>
      </c>
      <c r="Y18" s="156">
        <f t="shared" si="2"/>
        <v>5</v>
      </c>
      <c r="Z18" s="156">
        <f t="shared" si="2"/>
        <v>5</v>
      </c>
      <c r="AA18" s="156">
        <f t="shared" si="2"/>
        <v>5</v>
      </c>
      <c r="AB18" s="156">
        <f t="shared" si="2"/>
        <v>2</v>
      </c>
      <c r="AC18" s="156">
        <f t="shared" si="2"/>
        <v>2</v>
      </c>
      <c r="AD18" s="156">
        <f t="shared" si="2"/>
        <v>5</v>
      </c>
      <c r="AE18" s="156">
        <f t="shared" si="2"/>
        <v>5</v>
      </c>
      <c r="AF18" s="156">
        <f t="shared" si="2"/>
        <v>5</v>
      </c>
      <c r="AG18" s="156">
        <f t="shared" si="2"/>
        <v>0</v>
      </c>
      <c r="AH18" s="126"/>
      <c r="AI18" s="1"/>
      <c r="AJ18" s="155" t="s">
        <v>138</v>
      </c>
      <c r="AK18" s="1" t="s">
        <v>139</v>
      </c>
      <c r="AL18" s="150"/>
      <c r="AM18" s="150"/>
      <c r="AN18" s="150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8"/>
      <c r="AA19" s="128"/>
      <c r="AB19" s="126"/>
      <c r="AC19" s="126"/>
      <c r="AD19" s="126"/>
      <c r="AE19" s="126"/>
      <c r="AF19" s="126"/>
      <c r="AG19" s="126"/>
      <c r="AH19" s="126"/>
      <c r="AI19" s="1"/>
      <c r="AJ19" s="155" t="s">
        <v>140</v>
      </c>
      <c r="AK19" s="1" t="s">
        <v>141</v>
      </c>
      <c r="AL19" s="150"/>
      <c r="AM19" s="150"/>
      <c r="AN19" s="150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28"/>
      <c r="AA20" s="128"/>
      <c r="AB20" s="126"/>
      <c r="AC20" s="126"/>
      <c r="AD20" s="126"/>
      <c r="AE20" s="126"/>
      <c r="AF20" s="126"/>
      <c r="AG20" s="126"/>
      <c r="AH20" s="126"/>
      <c r="AI20" s="1"/>
      <c r="AJ20" s="155" t="s">
        <v>142</v>
      </c>
      <c r="AK20" s="1" t="s">
        <v>143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28"/>
      <c r="AA21" s="128"/>
      <c r="AB21" s="126"/>
      <c r="AC21" s="126"/>
      <c r="AD21" s="126"/>
      <c r="AE21" s="126"/>
      <c r="AF21" s="126"/>
      <c r="AG21" s="126"/>
      <c r="AH21" s="126"/>
      <c r="AI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ht="17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28"/>
      <c r="AA22" s="128"/>
      <c r="AB22" s="126"/>
      <c r="AC22" s="126"/>
      <c r="AD22" s="126"/>
      <c r="AE22" s="126"/>
      <c r="AF22" s="126"/>
      <c r="AG22" s="126"/>
      <c r="AH22" s="126"/>
      <c r="AI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28"/>
      <c r="AA23" s="128"/>
      <c r="AB23" s="126"/>
      <c r="AC23" s="126"/>
      <c r="AD23" s="126"/>
      <c r="AE23" s="126"/>
      <c r="AF23" s="126"/>
      <c r="AG23" s="126"/>
      <c r="AH23" s="126"/>
      <c r="AI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28"/>
      <c r="AA24" s="128"/>
      <c r="AB24" s="126"/>
      <c r="AC24" s="126"/>
      <c r="AD24" s="126"/>
      <c r="AE24" s="126"/>
      <c r="AF24" s="126"/>
      <c r="AG24" s="126"/>
      <c r="AH24" s="126"/>
      <c r="AI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28"/>
      <c r="AA25" s="128"/>
      <c r="AB25" s="126"/>
      <c r="AC25" s="126"/>
      <c r="AD25" s="126"/>
      <c r="AE25" s="126"/>
      <c r="AF25" s="126"/>
      <c r="AG25" s="126"/>
      <c r="AH25" s="126"/>
      <c r="AI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28"/>
      <c r="AA26" s="128"/>
      <c r="AB26" s="126"/>
      <c r="AC26" s="126"/>
      <c r="AD26" s="126"/>
      <c r="AE26" s="126"/>
      <c r="AF26" s="126"/>
      <c r="AG26" s="126"/>
      <c r="AH26" s="126"/>
      <c r="AI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28"/>
      <c r="AA27" s="128"/>
      <c r="AB27" s="126"/>
      <c r="AC27" s="126"/>
      <c r="AD27" s="126"/>
      <c r="AE27" s="126"/>
      <c r="AF27" s="126"/>
      <c r="AG27" s="126"/>
      <c r="AH27" s="126"/>
      <c r="AI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28"/>
      <c r="AA28" s="128"/>
      <c r="AB28" s="126"/>
      <c r="AC28" s="126"/>
      <c r="AD28" s="126"/>
      <c r="AE28" s="126"/>
      <c r="AF28" s="126"/>
      <c r="AG28" s="126"/>
      <c r="AH28" s="12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28"/>
      <c r="AA29" s="128"/>
      <c r="AB29" s="126"/>
      <c r="AC29" s="126"/>
      <c r="AD29" s="126"/>
      <c r="AE29" s="126"/>
      <c r="AF29" s="126"/>
      <c r="AG29" s="126"/>
      <c r="AH29" s="12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28"/>
      <c r="AA30" s="128"/>
      <c r="AB30" s="126"/>
      <c r="AC30" s="126"/>
      <c r="AD30" s="126"/>
      <c r="AE30" s="126"/>
      <c r="AF30" s="126"/>
      <c r="AG30" s="126"/>
      <c r="AH30" s="12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28"/>
      <c r="AA31" s="128"/>
      <c r="AB31" s="126"/>
      <c r="AC31" s="126"/>
      <c r="AD31" s="126"/>
      <c r="AE31" s="126"/>
      <c r="AF31" s="126"/>
      <c r="AG31" s="126"/>
      <c r="AH31" s="12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28"/>
      <c r="AA32" s="128"/>
      <c r="AB32" s="126"/>
      <c r="AC32" s="126"/>
      <c r="AD32" s="126"/>
      <c r="AE32" s="126"/>
      <c r="AF32" s="126"/>
      <c r="AG32" s="126"/>
      <c r="AH32" s="12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28"/>
      <c r="AA33" s="128"/>
      <c r="AB33" s="126"/>
      <c r="AC33" s="126"/>
      <c r="AD33" s="126"/>
      <c r="AE33" s="126"/>
      <c r="AF33" s="126"/>
      <c r="AG33" s="126"/>
      <c r="AH33" s="12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28"/>
      <c r="AA34" s="128"/>
      <c r="AB34" s="126"/>
      <c r="AC34" s="126"/>
      <c r="AD34" s="126"/>
      <c r="AE34" s="126"/>
      <c r="AF34" s="126"/>
      <c r="AG34" s="126"/>
      <c r="AH34" s="12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8"/>
      <c r="AA35" s="128"/>
      <c r="AB35" s="126"/>
      <c r="AC35" s="126"/>
      <c r="AD35" s="126"/>
      <c r="AE35" s="126"/>
      <c r="AF35" s="126"/>
      <c r="AG35" s="126"/>
      <c r="AH35" s="12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28"/>
      <c r="AA36" s="128"/>
      <c r="AB36" s="126"/>
      <c r="AC36" s="126"/>
      <c r="AD36" s="126"/>
      <c r="AE36" s="126"/>
      <c r="AF36" s="126"/>
      <c r="AG36" s="126"/>
      <c r="AH36" s="12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28"/>
      <c r="AA37" s="128"/>
      <c r="AB37" s="126"/>
      <c r="AC37" s="126"/>
      <c r="AD37" s="126"/>
      <c r="AE37" s="126"/>
      <c r="AF37" s="126"/>
      <c r="AG37" s="126"/>
      <c r="AH37" s="12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28"/>
      <c r="AZ38" s="128"/>
      <c r="BA38" s="128"/>
      <c r="BB38" s="128"/>
    </row>
    <row r="39" ht="17.25" customHeight="1">
      <c r="A39" s="1"/>
      <c r="AH39" s="128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28"/>
      <c r="AZ39" s="128"/>
      <c r="BA39" s="128"/>
      <c r="BB39" s="128"/>
    </row>
    <row r="40" ht="17.25" customHeight="1">
      <c r="A40" s="1"/>
      <c r="B40" s="128"/>
      <c r="C40" s="126"/>
      <c r="D40" s="126"/>
      <c r="E40" s="126"/>
      <c r="F40" s="126"/>
      <c r="G40" s="126"/>
      <c r="H40" s="126"/>
      <c r="I40" s="1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28"/>
      <c r="AA40" s="128"/>
      <c r="AB40" s="126"/>
      <c r="AC40" s="126"/>
      <c r="AD40" s="126"/>
      <c r="AE40" s="126"/>
      <c r="AF40" s="126"/>
      <c r="AG40" s="126"/>
      <c r="AH40" s="12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28"/>
      <c r="AZ40" s="128"/>
      <c r="BA40" s="157"/>
      <c r="BB40" s="157"/>
    </row>
    <row r="41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28"/>
      <c r="AA41" s="128"/>
      <c r="AB41" s="126"/>
      <c r="AC41" s="126"/>
      <c r="AD41" s="126"/>
      <c r="AE41" s="126"/>
      <c r="AF41" s="126"/>
      <c r="AG41" s="126"/>
      <c r="AH41" s="12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28"/>
      <c r="AZ41" s="128"/>
      <c r="BA41" s="157"/>
      <c r="BB41" s="157"/>
    </row>
    <row r="42" ht="17.25" customHeight="1">
      <c r="A42" s="1"/>
      <c r="B42" s="128"/>
      <c r="C42" s="128"/>
      <c r="D42" s="128"/>
      <c r="E42" s="128"/>
      <c r="F42" s="128"/>
      <c r="G42" s="128"/>
      <c r="H42" s="128"/>
      <c r="I42" s="1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2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28"/>
      <c r="BA42" s="128"/>
      <c r="BB42" s="128"/>
    </row>
    <row r="43" ht="17.25" customHeight="1">
      <c r="A43" s="1"/>
      <c r="B43" s="128"/>
      <c r="C43" s="126"/>
      <c r="D43" s="126"/>
      <c r="E43" s="126"/>
      <c r="F43" s="126"/>
      <c r="G43" s="126"/>
      <c r="H43" s="126"/>
      <c r="I43" s="1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2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28"/>
      <c r="BA43" s="128"/>
      <c r="BB43" s="128"/>
    </row>
    <row r="4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2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28"/>
      <c r="BA44" s="128"/>
      <c r="BB44" s="128"/>
    </row>
    <row r="45" ht="17.25" customHeight="1">
      <c r="A45" s="1"/>
      <c r="B45" s="128"/>
      <c r="C45" s="128"/>
      <c r="D45" s="128"/>
      <c r="E45" s="128"/>
      <c r="F45" s="128"/>
      <c r="G45" s="128"/>
      <c r="H45" s="128"/>
      <c r="I45" s="1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8"/>
      <c r="AA45" s="128"/>
      <c r="AB45" s="128"/>
      <c r="AC45" s="128"/>
      <c r="AD45" s="128"/>
      <c r="AE45" s="128"/>
      <c r="AF45" s="128"/>
      <c r="AG45" s="128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ht="17.25" customHeight="1">
      <c r="A46" s="1"/>
      <c r="B46" s="128"/>
      <c r="C46" s="126"/>
      <c r="D46" s="126"/>
      <c r="E46" s="126"/>
      <c r="F46" s="126"/>
      <c r="G46" s="126"/>
      <c r="H46" s="126"/>
      <c r="I46" s="1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28"/>
      <c r="AA46" s="128"/>
      <c r="AB46" s="157"/>
      <c r="AC46" s="157"/>
      <c r="AD46" s="157"/>
      <c r="AE46" s="157"/>
      <c r="AF46" s="157"/>
      <c r="AG46" s="157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28"/>
      <c r="AA47" s="128"/>
      <c r="AB47" s="128"/>
      <c r="AC47" s="128"/>
      <c r="AD47" s="128"/>
      <c r="AE47" s="128"/>
      <c r="AF47" s="128"/>
      <c r="AG47" s="128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ht="17.25" customHeight="1">
      <c r="A48" s="1"/>
      <c r="B48" s="128"/>
      <c r="C48" s="128"/>
      <c r="D48" s="128"/>
      <c r="E48" s="128"/>
      <c r="F48" s="128"/>
      <c r="G48" s="128"/>
      <c r="H48" s="128"/>
      <c r="I48" s="1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28"/>
      <c r="AA48" s="128"/>
      <c r="AB48" s="128"/>
      <c r="AC48" s="128"/>
      <c r="AD48" s="128"/>
      <c r="AE48" s="128"/>
      <c r="AF48" s="128"/>
      <c r="AG48" s="128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ht="17.25" customHeight="1">
      <c r="A49" s="1"/>
      <c r="B49" s="128"/>
      <c r="C49" s="126"/>
      <c r="D49" s="126"/>
      <c r="E49" s="126"/>
      <c r="F49" s="126"/>
      <c r="G49" s="126"/>
      <c r="H49" s="126"/>
      <c r="I49" s="1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28"/>
      <c r="AA49" s="128"/>
      <c r="AB49" s="157"/>
      <c r="AC49" s="157"/>
      <c r="AD49" s="157"/>
      <c r="AE49" s="157"/>
      <c r="AF49" s="157"/>
      <c r="AG49" s="157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ht="17.25" customHeight="1">
      <c r="A50" s="1"/>
      <c r="B50" s="128"/>
      <c r="C50" s="126"/>
      <c r="D50" s="126"/>
      <c r="E50" s="126"/>
      <c r="F50" s="126"/>
      <c r="G50" s="126"/>
      <c r="H50" s="126"/>
      <c r="I50" s="1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28"/>
      <c r="AA50" s="128"/>
      <c r="AB50" s="157"/>
      <c r="AC50" s="157"/>
      <c r="AD50" s="157"/>
      <c r="AE50" s="157"/>
      <c r="AF50" s="157"/>
      <c r="AG50" s="157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28"/>
      <c r="AB51" s="128"/>
      <c r="AC51" s="128"/>
      <c r="AD51" s="128"/>
      <c r="AE51" s="128"/>
      <c r="AF51" s="128"/>
      <c r="AG51" s="128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28"/>
      <c r="AB52" s="128"/>
      <c r="AC52" s="128"/>
      <c r="AD52" s="128"/>
      <c r="AE52" s="128"/>
      <c r="AF52" s="128"/>
      <c r="AG52" s="128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28"/>
      <c r="AB53" s="128"/>
      <c r="AC53" s="128"/>
      <c r="AD53" s="128"/>
      <c r="AE53" s="128"/>
      <c r="AF53" s="128"/>
      <c r="AG53" s="128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26"/>
      <c r="AA54" s="126"/>
      <c r="AB54" s="126"/>
      <c r="AC54" s="126"/>
      <c r="AD54" s="126"/>
      <c r="AE54" s="126"/>
      <c r="AF54" s="126"/>
      <c r="AG54" s="126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28"/>
      <c r="AA55" s="128"/>
      <c r="AB55" s="128"/>
      <c r="AC55" s="128"/>
      <c r="AD55" s="128"/>
      <c r="AE55" s="128"/>
      <c r="AF55" s="128"/>
      <c r="AG55" s="128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ht="17.25" customHeight="1">
      <c r="A56" s="1"/>
      <c r="B56" s="128"/>
      <c r="C56" s="128"/>
      <c r="D56" s="128"/>
      <c r="E56" s="128"/>
      <c r="F56" s="128"/>
      <c r="G56" s="128"/>
      <c r="H56" s="128"/>
      <c r="I56" s="1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28"/>
      <c r="AA56" s="128"/>
      <c r="AB56" s="128"/>
      <c r="AC56" s="128"/>
      <c r="AD56" s="128"/>
      <c r="AE56" s="128"/>
      <c r="AF56" s="128"/>
      <c r="AG56" s="128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ht="17.25" customHeight="1">
      <c r="A57" s="1"/>
      <c r="B57" s="128"/>
      <c r="C57" s="126"/>
      <c r="D57" s="126"/>
      <c r="E57" s="126"/>
      <c r="F57" s="126"/>
      <c r="G57" s="126"/>
      <c r="H57" s="126"/>
      <c r="I57" s="1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28"/>
      <c r="AA57" s="128"/>
      <c r="AB57" s="157"/>
      <c r="AC57" s="157"/>
      <c r="AD57" s="157"/>
      <c r="AE57" s="157"/>
      <c r="AF57" s="157"/>
      <c r="AG57" s="157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ht="17.25" customHeight="1">
      <c r="A58" s="1"/>
      <c r="B58" s="128"/>
      <c r="C58" s="126"/>
      <c r="D58" s="126"/>
      <c r="E58" s="126"/>
      <c r="F58" s="126"/>
      <c r="G58" s="126"/>
      <c r="H58" s="126"/>
      <c r="I58" s="1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28"/>
      <c r="AA58" s="128"/>
      <c r="AB58" s="157"/>
      <c r="AC58" s="157"/>
      <c r="AD58" s="157"/>
      <c r="AE58" s="157"/>
      <c r="AF58" s="157"/>
      <c r="AG58" s="157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28"/>
      <c r="AB59" s="128"/>
      <c r="AC59" s="128"/>
      <c r="AD59" s="128"/>
      <c r="AE59" s="128"/>
      <c r="AF59" s="128"/>
      <c r="AG59" s="128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28"/>
      <c r="AB60" s="128"/>
      <c r="AC60" s="128"/>
      <c r="AD60" s="128"/>
      <c r="AE60" s="128"/>
      <c r="AF60" s="128"/>
      <c r="AG60" s="12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28"/>
      <c r="AB61" s="128"/>
      <c r="AC61" s="128"/>
      <c r="AD61" s="128"/>
      <c r="AE61" s="128"/>
      <c r="AF61" s="128"/>
      <c r="AG61" s="12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28"/>
      <c r="S62" s="1"/>
      <c r="T62" s="1"/>
      <c r="U62" s="1"/>
      <c r="V62" s="1"/>
      <c r="W62" s="1"/>
      <c r="X62" s="1"/>
      <c r="Y62" s="1"/>
      <c r="Z62" s="128"/>
      <c r="AA62" s="128"/>
      <c r="AB62" s="128"/>
      <c r="AC62" s="128"/>
      <c r="AD62" s="128"/>
      <c r="AE62" s="128"/>
      <c r="AF62" s="128"/>
      <c r="AG62" s="128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28"/>
      <c r="S63" s="1"/>
      <c r="T63" s="1"/>
      <c r="U63" s="1"/>
      <c r="V63" s="1"/>
      <c r="W63" s="1"/>
      <c r="X63" s="1"/>
      <c r="Y63" s="128"/>
      <c r="Z63" s="128"/>
      <c r="AA63" s="128"/>
      <c r="AB63" s="128"/>
      <c r="AC63" s="128"/>
      <c r="AD63" s="128"/>
      <c r="AE63" s="128"/>
      <c r="AF63" s="128"/>
      <c r="AG63" s="128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ht="17.25" customHeight="1">
      <c r="A64" s="1"/>
      <c r="B64" s="128"/>
      <c r="C64" s="1"/>
      <c r="D64" s="1"/>
      <c r="E64" s="1"/>
      <c r="F64" s="1"/>
      <c r="G64" s="1"/>
      <c r="H64" s="1"/>
      <c r="I64" s="1"/>
      <c r="J64" s="158"/>
      <c r="K64" s="128"/>
      <c r="L64" s="159"/>
      <c r="M64" s="159"/>
      <c r="N64" s="159"/>
      <c r="O64" s="158"/>
      <c r="P64" s="128"/>
      <c r="Q64" s="128"/>
      <c r="R64" s="128"/>
      <c r="S64" s="1"/>
      <c r="T64" s="1"/>
      <c r="U64" s="1"/>
      <c r="V64" s="1"/>
      <c r="W64" s="1"/>
      <c r="X64" s="1"/>
      <c r="Y64" s="128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ht="17.25" customHeight="1">
      <c r="A65" s="1"/>
      <c r="B65" s="128"/>
      <c r="C65" s="1"/>
      <c r="D65" s="1"/>
      <c r="E65" s="1"/>
      <c r="F65" s="1"/>
      <c r="G65" s="1"/>
      <c r="H65" s="1"/>
      <c r="I65" s="1"/>
      <c r="J65" s="158"/>
      <c r="K65" s="128"/>
      <c r="L65" s="159"/>
      <c r="M65" s="159"/>
      <c r="N65" s="159"/>
      <c r="O65" s="158"/>
      <c r="P65" s="128"/>
      <c r="Q65" s="128"/>
      <c r="R65" s="128"/>
      <c r="S65" s="1"/>
      <c r="T65" s="1"/>
      <c r="U65" s="1"/>
      <c r="V65" s="1"/>
      <c r="W65" s="1"/>
      <c r="X65" s="1"/>
      <c r="Y65" s="128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ht="17.25" customHeight="1">
      <c r="A66" s="1"/>
      <c r="B66" s="128"/>
      <c r="C66" s="1"/>
      <c r="D66" s="1"/>
      <c r="E66" s="1"/>
      <c r="F66" s="1"/>
      <c r="G66" s="1"/>
      <c r="H66" s="1"/>
      <c r="I66" s="1"/>
      <c r="J66" s="158"/>
      <c r="K66" s="128"/>
      <c r="L66" s="159"/>
      <c r="M66" s="159"/>
      <c r="N66" s="159"/>
      <c r="O66" s="158"/>
      <c r="P66" s="128"/>
      <c r="Q66" s="128"/>
      <c r="R66" s="128"/>
      <c r="S66" s="1"/>
      <c r="T66" s="1"/>
      <c r="U66" s="1"/>
      <c r="V66" s="1"/>
      <c r="W66" s="1"/>
      <c r="X66" s="1"/>
      <c r="Y66" s="128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ht="17.25" customHeight="1">
      <c r="A67" s="1"/>
      <c r="B67" s="12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ht="17.25" customHeight="1">
      <c r="A68" s="1"/>
      <c r="B68" s="12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ht="17.25" customHeight="1">
      <c r="A69" s="1"/>
      <c r="B69" s="12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28"/>
      <c r="S70" s="126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mergeCells count="2">
    <mergeCell ref="B6:B7"/>
    <mergeCell ref="AH6:AH7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3.0"/>
    <col customWidth="1" min="2" max="2" width="8.8"/>
    <col customWidth="1" min="3" max="3" width="12.4"/>
    <col customWidth="1" min="4" max="4" width="15.4"/>
    <col customWidth="1" min="5" max="5" width="13.4"/>
    <col customWidth="1" min="6" max="6" width="51.1"/>
    <col customWidth="1" min="7" max="7" width="15.0"/>
    <col customWidth="1" min="8" max="8" width="12.4"/>
    <col customWidth="1" min="9" max="9" width="13.4"/>
    <col customWidth="1" min="10" max="10" width="21.1"/>
    <col customWidth="1" min="11" max="26" width="9.2"/>
  </cols>
  <sheetData>
    <row r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7.25" customHeight="1">
      <c r="A2" s="1"/>
      <c r="B2" s="4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7.25" customHeight="1">
      <c r="A3" s="1"/>
      <c r="B3" s="63" t="s">
        <v>144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7.25" customHeight="1">
      <c r="A4" s="1"/>
      <c r="B4" s="67">
        <v>45139.0</v>
      </c>
      <c r="C4" s="126"/>
      <c r="D4" s="126"/>
      <c r="E4" s="126"/>
      <c r="F4" s="126"/>
      <c r="G4" s="126"/>
      <c r="H4" s="126"/>
      <c r="I4" s="126"/>
      <c r="J4" s="1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7.25" customHeight="1">
      <c r="A6" s="1"/>
      <c r="B6" s="160" t="s">
        <v>145</v>
      </c>
      <c r="C6" s="160" t="s">
        <v>146</v>
      </c>
      <c r="D6" s="160" t="s">
        <v>147</v>
      </c>
      <c r="E6" s="160" t="s">
        <v>148</v>
      </c>
      <c r="F6" s="160" t="s">
        <v>149</v>
      </c>
      <c r="G6" s="161" t="s">
        <v>150</v>
      </c>
      <c r="H6" s="161" t="s">
        <v>151</v>
      </c>
      <c r="I6" s="162" t="s">
        <v>152</v>
      </c>
      <c r="J6" s="160" t="s">
        <v>153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7.25" customHeight="1">
      <c r="A7" s="1"/>
      <c r="B7" s="163">
        <v>1.0</v>
      </c>
      <c r="C7" s="163" t="s">
        <v>154</v>
      </c>
      <c r="D7" s="163" t="s">
        <v>68</v>
      </c>
      <c r="E7" s="164">
        <v>8153.0</v>
      </c>
      <c r="F7" s="165" t="s">
        <v>18</v>
      </c>
      <c r="G7" s="166">
        <v>45142.0</v>
      </c>
      <c r="H7" s="166">
        <v>45145.0</v>
      </c>
      <c r="I7" s="167">
        <v>4.0</v>
      </c>
      <c r="J7" s="164" t="s">
        <v>155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1"/>
      <c r="B8" s="168">
        <v>2.0</v>
      </c>
      <c r="C8" s="168" t="s">
        <v>154</v>
      </c>
      <c r="D8" s="168" t="s">
        <v>68</v>
      </c>
      <c r="E8" s="168">
        <v>8112.0</v>
      </c>
      <c r="F8" s="169" t="s">
        <v>24</v>
      </c>
      <c r="G8" s="170">
        <v>45142.0</v>
      </c>
      <c r="H8" s="170">
        <v>45145.0</v>
      </c>
      <c r="I8" s="171">
        <v>4.0</v>
      </c>
      <c r="J8" s="168" t="s">
        <v>155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7.25" customHeight="1">
      <c r="A9" s="1"/>
      <c r="B9" s="168">
        <v>3.0</v>
      </c>
      <c r="C9" s="168" t="s">
        <v>154</v>
      </c>
      <c r="D9" s="168" t="s">
        <v>68</v>
      </c>
      <c r="E9" s="168">
        <v>8153.0</v>
      </c>
      <c r="F9" s="169" t="s">
        <v>18</v>
      </c>
      <c r="G9" s="170">
        <v>45156.0</v>
      </c>
      <c r="H9" s="170">
        <v>45162.0</v>
      </c>
      <c r="I9" s="171">
        <v>7.0</v>
      </c>
      <c r="J9" s="168" t="s">
        <v>156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7.25" customHeight="1">
      <c r="A10" s="1"/>
      <c r="B10" s="168">
        <v>4.0</v>
      </c>
      <c r="C10" s="168" t="s">
        <v>154</v>
      </c>
      <c r="D10" s="168" t="s">
        <v>68</v>
      </c>
      <c r="E10" s="168">
        <v>8108.0</v>
      </c>
      <c r="F10" s="169" t="s">
        <v>157</v>
      </c>
      <c r="G10" s="170">
        <v>45156.0</v>
      </c>
      <c r="H10" s="170">
        <v>45162.0</v>
      </c>
      <c r="I10" s="171">
        <v>7.0</v>
      </c>
      <c r="J10" s="168" t="s">
        <v>156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7.25" customHeight="1">
      <c r="A11" s="1"/>
      <c r="B11" s="168">
        <v>5.0</v>
      </c>
      <c r="C11" s="168" t="s">
        <v>154</v>
      </c>
      <c r="D11" s="168" t="s">
        <v>68</v>
      </c>
      <c r="E11" s="168">
        <v>8349.0</v>
      </c>
      <c r="F11" s="169" t="s">
        <v>27</v>
      </c>
      <c r="G11" s="170">
        <v>45155.0</v>
      </c>
      <c r="H11" s="170">
        <v>45162.0</v>
      </c>
      <c r="I11" s="171">
        <v>8.0</v>
      </c>
      <c r="J11" s="168" t="s">
        <v>156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7.25" customHeight="1">
      <c r="A12" s="1"/>
      <c r="B12" s="172"/>
      <c r="C12" s="172"/>
      <c r="D12" s="172"/>
      <c r="E12" s="172"/>
      <c r="F12" s="173"/>
      <c r="G12" s="174"/>
      <c r="H12" s="174"/>
      <c r="I12" s="175"/>
      <c r="J12" s="17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.25" customHeight="1">
      <c r="A13" s="1"/>
      <c r="B13" s="65"/>
      <c r="C13" s="65"/>
      <c r="D13" s="65"/>
      <c r="E13" s="65"/>
      <c r="F13" s="65"/>
      <c r="G13" s="176"/>
      <c r="H13" s="176"/>
      <c r="I13" s="177"/>
      <c r="J13" s="6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7.25" customHeight="1">
      <c r="A14" s="1"/>
      <c r="B14" s="65"/>
      <c r="C14" s="65"/>
      <c r="D14" s="65"/>
      <c r="E14" s="65"/>
      <c r="F14" s="65"/>
      <c r="G14" s="176"/>
      <c r="H14" s="176"/>
      <c r="I14" s="177"/>
      <c r="J14" s="6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7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paperSize="9"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2011-03-18T02:51:05Z</dcterms:created>
  <dc:creator>user</dc:creator>
</cp:coreProperties>
</file>