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H AVAILABLE" sheetId="1" r:id="rId4"/>
    <sheet state="visible" name="MH REQUIRED" sheetId="2" r:id="rId5"/>
    <sheet state="visible" name="DUTY ROSTER" sheetId="3" r:id="rId6"/>
    <sheet state="visible" name="DETACHMENT" sheetId="4" r:id="rId7"/>
  </sheets>
  <definedNames/>
  <calcPr/>
  <extLst>
    <ext uri="GoogleSheetsCustomDataVersion2">
      <go:sheetsCustomData xmlns:go="http://customooxmlschemas.google.com/" r:id="rId8" roundtripDataChecksum="0Xh9hnANoq1f3IOg2mpceDsTWFF4bvlriqFL0lYCDvo="/>
    </ext>
  </extLst>
</workbook>
</file>

<file path=xl/sharedStrings.xml><?xml version="1.0" encoding="utf-8"?>
<sst xmlns="http://schemas.openxmlformats.org/spreadsheetml/2006/main" count="548" uniqueCount="130">
  <si>
    <t>PGU KUCHING / AW139</t>
  </si>
  <si>
    <t>MAN-HOUR AVAILABLE</t>
  </si>
  <si>
    <t>LIST OF STAFF AVAILABLE</t>
  </si>
  <si>
    <t>MAN-HOUR AVAILABILITY</t>
  </si>
  <si>
    <t>NOS</t>
  </si>
  <si>
    <t>STAFF NO.</t>
  </si>
  <si>
    <t>NAME</t>
  </si>
  <si>
    <t>POSITION</t>
  </si>
  <si>
    <t>APPROVAL</t>
  </si>
  <si>
    <t xml:space="preserve">NO OF DAY/MTH </t>
  </si>
  <si>
    <t>HR/DAY</t>
  </si>
  <si>
    <t>HR/MTH</t>
  </si>
  <si>
    <t>TOTAL</t>
  </si>
  <si>
    <t xml:space="preserve">VARIABLES NO. </t>
  </si>
  <si>
    <t>AMALLUDIN BIN ABDUL RAHIM</t>
  </si>
  <si>
    <t>LAE B1.3</t>
  </si>
  <si>
    <t>AW139</t>
  </si>
  <si>
    <t>S1</t>
  </si>
  <si>
    <t>SUKUMAR A/L PONNUDURAI</t>
  </si>
  <si>
    <t>FARIS JAAFAR</t>
  </si>
  <si>
    <t>LAE B2</t>
  </si>
  <si>
    <t>AW 139</t>
  </si>
  <si>
    <t>S2</t>
  </si>
  <si>
    <t>ASHRAF IDROS</t>
  </si>
  <si>
    <t>LAE B3</t>
  </si>
  <si>
    <t>EZRAEZWAN BIN SALLEH</t>
  </si>
  <si>
    <t>CAT A</t>
  </si>
  <si>
    <t>S3</t>
  </si>
  <si>
    <t>JIMMY FERNANZDEZ AK JULET</t>
  </si>
  <si>
    <t>TECHNICIAN B1</t>
  </si>
  <si>
    <t>AHMAD SYAFIQ</t>
  </si>
  <si>
    <t>NORAISYAH BINTI IZANI</t>
  </si>
  <si>
    <t>MUHAMMAD HARIZ BIN MOHD HISHAM</t>
  </si>
  <si>
    <t>FAZRUL ANIF BIN BAHARIM</t>
  </si>
  <si>
    <t>TECHNICIAN B2</t>
  </si>
  <si>
    <t>S4</t>
  </si>
  <si>
    <t>SLIM194</t>
  </si>
  <si>
    <t>ABDUL AMRI FAREEZ SAIFUL BIN ABDUL RAJAK</t>
  </si>
  <si>
    <t>PLANNER</t>
  </si>
  <si>
    <t>S5</t>
  </si>
  <si>
    <t xml:space="preserve">MONTHLY SUMMARY </t>
  </si>
  <si>
    <t>MANPOWER TYPE</t>
  </si>
  <si>
    <t xml:space="preserve">MH REQUIRED </t>
  </si>
  <si>
    <t>MH AVAILABLE</t>
  </si>
  <si>
    <t>EXCESS/ DEFISIT</t>
  </si>
  <si>
    <t>% EXCESS/     DEFISIT</t>
  </si>
  <si>
    <t>% EXCESS/     DEFISIT W/ (PRODUCTIVITY FACTOR 80%)</t>
  </si>
  <si>
    <t>CONDITION WITHOUT PRODUCTIVITY FACTOR</t>
  </si>
  <si>
    <t>ACTION REQUIRED (NOTIFY AT &lt; 75%)</t>
  </si>
  <si>
    <t>LAE B1</t>
  </si>
  <si>
    <t>TECH B1</t>
  </si>
  <si>
    <t>TECH B2</t>
  </si>
  <si>
    <t>IF MH AVAILABLE MORE THAN MH REQUIIRED = SATIS</t>
  </si>
  <si>
    <t>IF MH AVAILABLE LESS  THAN MH REQUIIRED = UNSATIS</t>
  </si>
  <si>
    <t>PGU KCH / AW139</t>
  </si>
  <si>
    <t>MAN HOURS REQUIRED</t>
  </si>
  <si>
    <t xml:space="preserve"> </t>
  </si>
  <si>
    <t>SERVICEABLE AIRCRAFT</t>
  </si>
  <si>
    <t>SMI</t>
  </si>
  <si>
    <t>UNSERVICEABLE</t>
  </si>
  <si>
    <t>COMPONENT DUE</t>
  </si>
  <si>
    <t>DETACHMENT</t>
  </si>
  <si>
    <t xml:space="preserve">DAY </t>
  </si>
  <si>
    <t>SUN</t>
  </si>
  <si>
    <t>MON</t>
  </si>
  <si>
    <t>TUE</t>
  </si>
  <si>
    <t>WED</t>
  </si>
  <si>
    <t>THU</t>
  </si>
  <si>
    <t>FRI</t>
  </si>
  <si>
    <t>SAT</t>
  </si>
  <si>
    <t>DATE</t>
  </si>
  <si>
    <t>AIRCRAFT</t>
  </si>
  <si>
    <t>9M-PMF</t>
  </si>
  <si>
    <t>50,150,6 MTH</t>
  </si>
  <si>
    <t xml:space="preserve">TOTAL MH REQUIRED </t>
  </si>
  <si>
    <t>VAR NO.</t>
  </si>
  <si>
    <t>MANHOURS REQUIRED</t>
  </si>
  <si>
    <t>B1</t>
  </si>
  <si>
    <t>B2</t>
  </si>
  <si>
    <t>B3</t>
  </si>
  <si>
    <t>B5</t>
  </si>
  <si>
    <t>B6</t>
  </si>
  <si>
    <t>MH REQUIRED</t>
  </si>
  <si>
    <t>WORKING DAYS</t>
  </si>
  <si>
    <t>WORKING HOURS</t>
  </si>
  <si>
    <t>EXCESS / DEFICIT</t>
  </si>
  <si>
    <t>MONTHLY ROSTER</t>
  </si>
  <si>
    <t>NORMAL</t>
  </si>
  <si>
    <t>TOTAL WORKING DAYS</t>
  </si>
  <si>
    <t>PUBLIC HOLIDAY:-</t>
  </si>
  <si>
    <t>SU</t>
  </si>
  <si>
    <t>MO</t>
  </si>
  <si>
    <t>TU</t>
  </si>
  <si>
    <t>WE</t>
  </si>
  <si>
    <t>TH</t>
  </si>
  <si>
    <t>FR</t>
  </si>
  <si>
    <t>SA</t>
  </si>
  <si>
    <t>AMALUDDIN BIN ABDUL RAHIM</t>
  </si>
  <si>
    <t>X</t>
  </si>
  <si>
    <t>N</t>
  </si>
  <si>
    <t>EZRA EZWAN A1</t>
  </si>
  <si>
    <t>NORMAL (8 HOURS)</t>
  </si>
  <si>
    <t>DT</t>
  </si>
  <si>
    <t>T</t>
  </si>
  <si>
    <t>TRAINING / CLASS</t>
  </si>
  <si>
    <t>ML</t>
  </si>
  <si>
    <t>MEDICAL LEAVE</t>
  </si>
  <si>
    <t>ABDUL AMRI FAREEZ SAIFUL BIN ABDUL RAZAK</t>
  </si>
  <si>
    <t>EL</t>
  </si>
  <si>
    <t>EMERGENCY LEAVE</t>
  </si>
  <si>
    <t>IL</t>
  </si>
  <si>
    <t>IN-LIEU LEAVE</t>
  </si>
  <si>
    <t>WORKING/DAY</t>
  </si>
  <si>
    <t>CL</t>
  </si>
  <si>
    <t>COMPASSIONATE LEAVE</t>
  </si>
  <si>
    <t>AL</t>
  </si>
  <si>
    <t>ANNUAL LEAVE</t>
  </si>
  <si>
    <t>MONTHLY DETACHMENT</t>
  </si>
  <si>
    <t>NO.</t>
  </si>
  <si>
    <t>BASE</t>
  </si>
  <si>
    <t>PROJECT</t>
  </si>
  <si>
    <t>STAFF ID</t>
  </si>
  <si>
    <t xml:space="preserve">NAME </t>
  </si>
  <si>
    <t>START DATE</t>
  </si>
  <si>
    <t>END DATE</t>
  </si>
  <si>
    <t>#DAYS</t>
  </si>
  <si>
    <t>DESTINATION</t>
  </si>
  <si>
    <t>PGU KCH</t>
  </si>
  <si>
    <t>DD/MM/YY</t>
  </si>
  <si>
    <t>DETACH 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</si>
</sst>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h]:mm"/>
    <numFmt numFmtId="165" formatCode="[$-1009]d\-mmm\-yy"/>
    <numFmt numFmtId="166" formatCode="0.0"/>
  </numFmts>
  <fonts count="21">
    <font>
      <sz val="12.0"/>
      <color theme="1"/>
      <name val="Arial"/>
      <scheme val="minor"/>
    </font>
    <font>
      <sz val="14.0"/>
      <color theme="1"/>
      <name val="Arial"/>
    </font>
    <font>
      <b/>
      <u/>
      <sz val="14.0"/>
      <color theme="1"/>
      <name val="Arial"/>
    </font>
    <font>
      <b/>
      <sz val="14.0"/>
      <color theme="1"/>
      <name val="Arial"/>
    </font>
    <font>
      <b/>
      <u/>
      <sz val="14.0"/>
      <color theme="1"/>
      <name val="Arial"/>
    </font>
    <font/>
    <font>
      <b/>
      <sz val="12.0"/>
      <color theme="1"/>
      <name val="Arial"/>
    </font>
    <font>
      <b/>
      <u/>
      <sz val="14.0"/>
      <color theme="1"/>
      <name val="Arial"/>
    </font>
    <font>
      <b/>
      <u/>
      <sz val="14.0"/>
      <color theme="1"/>
      <name val="Arial"/>
    </font>
    <font>
      <sz val="12.0"/>
      <color theme="1"/>
      <name val="Arial"/>
    </font>
    <font>
      <b/>
      <sz val="22.0"/>
      <color theme="1"/>
      <name val="Arial"/>
    </font>
    <font>
      <sz val="14.0"/>
      <color rgb="FF000000"/>
      <name val="Arial"/>
    </font>
    <font>
      <b/>
      <sz val="16.0"/>
      <color theme="1"/>
      <name val="Arial"/>
    </font>
    <font>
      <u/>
      <sz val="14.0"/>
      <color theme="1"/>
      <name val="Arial"/>
    </font>
    <font>
      <b/>
      <u/>
      <sz val="14.0"/>
      <color rgb="FF000000"/>
      <name val="Arial"/>
    </font>
    <font>
      <u/>
      <sz val="14.0"/>
      <color theme="1"/>
      <name val="Arial"/>
    </font>
    <font>
      <b/>
      <u/>
      <sz val="14.0"/>
      <color theme="1"/>
      <name val="Arial"/>
    </font>
    <font>
      <u/>
      <sz val="14.0"/>
      <color theme="1"/>
      <name val="Arial"/>
    </font>
    <font>
      <u/>
      <sz val="14.0"/>
      <color theme="1"/>
      <name val="Arial"/>
    </font>
    <font>
      <u/>
      <sz val="14.0"/>
      <color theme="1"/>
      <name val="Arial"/>
    </font>
    <font>
      <u/>
      <sz val="14.0"/>
      <color theme="1"/>
      <name val="Arial"/>
    </font>
  </fonts>
  <fills count="23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C2D69B"/>
        <bgColor rgb="FFC2D69B"/>
      </patternFill>
    </fill>
    <fill>
      <patternFill patternType="solid">
        <fgColor rgb="FFD99594"/>
        <bgColor rgb="FFD99594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C6D9F0"/>
        <bgColor rgb="FFC6D9F0"/>
      </patternFill>
    </fill>
    <fill>
      <patternFill patternType="solid">
        <fgColor rgb="FFD6E3BC"/>
        <bgColor rgb="FFD6E3BC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B2A1C7"/>
        <bgColor rgb="FFB2A1C7"/>
      </patternFill>
    </fill>
    <fill>
      <patternFill patternType="solid">
        <fgColor rgb="FFDAEEF3"/>
        <bgColor rgb="FFDAEEF3"/>
      </patternFill>
    </fill>
    <fill>
      <patternFill patternType="solid">
        <fgColor rgb="FFB8CCE4"/>
        <bgColor rgb="FFB8CCE4"/>
      </patternFill>
    </fill>
    <fill>
      <patternFill patternType="solid">
        <fgColor rgb="FFD8D8D8"/>
        <bgColor rgb="FFD8D8D8"/>
      </patternFill>
    </fill>
    <fill>
      <patternFill patternType="solid">
        <fgColor rgb="FF8496B0"/>
        <bgColor rgb="FF8496B0"/>
      </patternFill>
    </fill>
    <fill>
      <patternFill patternType="solid">
        <fgColor rgb="FFEA9999"/>
        <bgColor rgb="FFEA9999"/>
      </patternFill>
    </fill>
  </fills>
  <borders count="2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top"/>
    </xf>
    <xf borderId="0" fillId="0" fontId="3" numFmtId="0" xfId="0" applyFont="1"/>
    <xf borderId="0" fillId="0" fontId="4" numFmtId="0" xfId="0" applyAlignment="1" applyFont="1">
      <alignment vertical="center"/>
    </xf>
    <xf borderId="0" fillId="0" fontId="3" numFmtId="17" xfId="0" applyAlignment="1" applyFont="1" applyNumberFormat="1">
      <alignment horizontal="left" readingOrder="0" vertical="top"/>
    </xf>
    <xf borderId="0" fillId="0" fontId="3" numFmtId="0" xfId="0" applyAlignment="1" applyFont="1">
      <alignment vertical="center"/>
    </xf>
    <xf borderId="1" fillId="2" fontId="3" numFmtId="0" xfId="0" applyAlignment="1" applyBorder="1" applyFill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1" fillId="2" fontId="3" numFmtId="0" xfId="0" applyAlignment="1" applyBorder="1" applyFont="1">
      <alignment horizontal="center"/>
    </xf>
    <xf borderId="4" fillId="3" fontId="3" numFmtId="0" xfId="0" applyAlignment="1" applyBorder="1" applyFill="1" applyFont="1">
      <alignment horizontal="center" shrinkToFit="0" vertical="center" wrapText="1"/>
    </xf>
    <xf borderId="5" fillId="3" fontId="3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vertical="center"/>
    </xf>
    <xf borderId="5" fillId="2" fontId="3" numFmtId="0" xfId="0" applyAlignment="1" applyBorder="1" applyFont="1">
      <alignment horizontal="center" shrinkToFit="0" vertical="center" wrapText="1"/>
    </xf>
    <xf borderId="4" fillId="4" fontId="1" numFmtId="0" xfId="0" applyAlignment="1" applyBorder="1" applyFill="1" applyFont="1">
      <alignment horizontal="center" vertical="center"/>
    </xf>
    <xf borderId="4" fillId="5" fontId="1" numFmtId="0" xfId="0" applyAlignment="1" applyBorder="1" applyFill="1" applyFont="1">
      <alignment vertical="center"/>
    </xf>
    <xf borderId="6" fillId="4" fontId="1" numFmtId="0" xfId="0" applyAlignment="1" applyBorder="1" applyFont="1">
      <alignment horizontal="center" shrinkToFit="0" vertical="center" wrapText="1"/>
    </xf>
    <xf borderId="4" fillId="4" fontId="1" numFmtId="0" xfId="0" applyAlignment="1" applyBorder="1" applyFont="1">
      <alignment horizontal="center" shrinkToFit="0" vertical="center" wrapText="1"/>
    </xf>
    <xf borderId="7" fillId="4" fontId="1" numFmtId="0" xfId="0" applyAlignment="1" applyBorder="1" applyFont="1">
      <alignment horizontal="center" shrinkToFit="0" vertical="center" wrapText="1"/>
    </xf>
    <xf borderId="7" fillId="4" fontId="1" numFmtId="0" xfId="0" applyAlignment="1" applyBorder="1" applyFont="1">
      <alignment horizontal="center" vertical="center"/>
    </xf>
    <xf borderId="4" fillId="4" fontId="1" numFmtId="0" xfId="0" applyAlignment="1" applyBorder="1" applyFont="1">
      <alignment horizontal="center" readingOrder="0" vertical="center"/>
    </xf>
    <xf borderId="4" fillId="5" fontId="1" numFmtId="0" xfId="0" applyAlignment="1" applyBorder="1" applyFont="1">
      <alignment readingOrder="0"/>
    </xf>
    <xf borderId="6" fillId="4" fontId="1" numFmtId="0" xfId="0" applyAlignment="1" applyBorder="1" applyFont="1">
      <alignment horizontal="center" readingOrder="0" shrinkToFit="0" vertical="center" wrapText="1"/>
    </xf>
    <xf borderId="8" fillId="0" fontId="5" numFmtId="0" xfId="0" applyBorder="1" applyFont="1"/>
    <xf borderId="4" fillId="6" fontId="1" numFmtId="0" xfId="0" applyAlignment="1" applyBorder="1" applyFill="1" applyFont="1">
      <alignment readingOrder="0"/>
    </xf>
    <xf borderId="7" fillId="4" fontId="1" numFmtId="0" xfId="0" applyAlignment="1" applyBorder="1" applyFont="1">
      <alignment horizontal="center" readingOrder="0" vertical="center"/>
    </xf>
    <xf borderId="4" fillId="7" fontId="1" numFmtId="0" xfId="0" applyAlignment="1" applyBorder="1" applyFill="1" applyFont="1">
      <alignment readingOrder="0"/>
    </xf>
    <xf borderId="4" fillId="7" fontId="1" numFmtId="0" xfId="0" applyBorder="1" applyFont="1"/>
    <xf borderId="9" fillId="0" fontId="5" numFmtId="0" xfId="0" applyBorder="1" applyFont="1"/>
    <xf borderId="6" fillId="7" fontId="1" numFmtId="0" xfId="0" applyAlignment="1" applyBorder="1" applyFont="1">
      <alignment shrinkToFit="0" vertical="center" wrapText="1"/>
    </xf>
    <xf borderId="4" fillId="8" fontId="1" numFmtId="0" xfId="0" applyBorder="1" applyFill="1" applyFont="1"/>
    <xf borderId="4" fillId="4" fontId="1" numFmtId="0" xfId="0" applyAlignment="1" applyBorder="1" applyFont="1">
      <alignment horizontal="center"/>
    </xf>
    <xf borderId="4" fillId="9" fontId="1" numFmtId="0" xfId="0" applyBorder="1" applyFill="1" applyFont="1"/>
    <xf borderId="4" fillId="0" fontId="1" numFmtId="0" xfId="0" applyAlignment="1" applyBorder="1" applyFont="1">
      <alignment horizontal="center" vertical="center"/>
    </xf>
    <xf borderId="1" fillId="10" fontId="3" numFmtId="0" xfId="0" applyAlignment="1" applyBorder="1" applyFill="1" applyFont="1">
      <alignment horizontal="center" vertical="center"/>
    </xf>
    <xf borderId="4" fillId="10" fontId="3" numFmtId="0" xfId="0" applyAlignment="1" applyBorder="1" applyFont="1">
      <alignment horizontal="center" vertical="center"/>
    </xf>
    <xf borderId="4" fillId="10" fontId="3" numFmtId="0" xfId="0" applyAlignment="1" applyBorder="1" applyFont="1">
      <alignment horizontal="center" shrinkToFit="0" vertical="center" wrapText="1"/>
    </xf>
    <xf borderId="10" fillId="10" fontId="3" numFmtId="0" xfId="0" applyAlignment="1" applyBorder="1" applyFont="1">
      <alignment horizontal="center" shrinkToFit="0" vertical="center" wrapText="1"/>
    </xf>
    <xf borderId="1" fillId="10" fontId="3" numFmtId="0" xfId="0" applyAlignment="1" applyBorder="1" applyFont="1">
      <alignment horizontal="center" shrinkToFit="0" vertical="center" wrapText="1"/>
    </xf>
    <xf borderId="4" fillId="5" fontId="3" numFmtId="0" xfId="0" applyAlignment="1" applyBorder="1" applyFont="1">
      <alignment horizontal="center" vertical="center"/>
    </xf>
    <xf borderId="4" fillId="0" fontId="1" numFmtId="2" xfId="0" applyAlignment="1" applyBorder="1" applyFont="1" applyNumberFormat="1">
      <alignment horizontal="center" vertical="center"/>
    </xf>
    <xf borderId="4" fillId="0" fontId="1" numFmtId="1" xfId="0" applyAlignment="1" applyBorder="1" applyFont="1" applyNumberFormat="1">
      <alignment horizontal="center" vertical="center"/>
    </xf>
    <xf borderId="4" fillId="0" fontId="1" numFmtId="10" xfId="0" applyAlignment="1" applyBorder="1" applyFont="1" applyNumberFormat="1">
      <alignment horizontal="center" vertical="center"/>
    </xf>
    <xf borderId="4" fillId="11" fontId="1" numFmtId="0" xfId="0" applyAlignment="1" applyBorder="1" applyFill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4" fillId="12" fontId="3" numFmtId="0" xfId="0" applyAlignment="1" applyBorder="1" applyFill="1" applyFont="1">
      <alignment horizontal="center" vertical="center"/>
    </xf>
    <xf borderId="4" fillId="6" fontId="3" numFmtId="0" xfId="0" applyAlignment="1" applyBorder="1" applyFont="1">
      <alignment horizontal="center" vertical="center"/>
    </xf>
    <xf borderId="7" fillId="0" fontId="1" numFmtId="2" xfId="0" applyAlignment="1" applyBorder="1" applyFont="1" applyNumberFormat="1">
      <alignment horizontal="center" vertical="center"/>
    </xf>
    <xf borderId="7" fillId="0" fontId="1" numFmtId="1" xfId="0" applyAlignment="1" applyBorder="1" applyFont="1" applyNumberFormat="1">
      <alignment horizontal="center" vertical="center"/>
    </xf>
    <xf borderId="7" fillId="0" fontId="1" numFmtId="10" xfId="0" applyAlignment="1" applyBorder="1" applyFont="1" applyNumberFormat="1">
      <alignment horizontal="center" vertical="center"/>
    </xf>
    <xf borderId="7" fillId="11" fontId="1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center" shrinkToFit="0" vertical="center" wrapText="1"/>
    </xf>
    <xf borderId="12" fillId="0" fontId="5" numFmtId="0" xfId="0" applyBorder="1" applyFont="1"/>
    <xf borderId="4" fillId="7" fontId="3" numFmtId="0" xfId="0" applyAlignment="1" applyBorder="1" applyFont="1">
      <alignment horizontal="center" vertical="center"/>
    </xf>
    <xf borderId="13" fillId="0" fontId="5" numFmtId="0" xfId="0" applyBorder="1" applyFont="1"/>
    <xf borderId="14" fillId="0" fontId="5" numFmtId="0" xfId="0" applyBorder="1" applyFont="1"/>
    <xf borderId="4" fillId="13" fontId="3" numFmtId="0" xfId="0" applyAlignment="1" applyBorder="1" applyFill="1" applyFont="1">
      <alignment horizontal="center" vertical="center"/>
    </xf>
    <xf borderId="4" fillId="9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6" numFmtId="0" xfId="0" applyFont="1"/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left" vertical="center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horizontal="center" vertical="center"/>
    </xf>
    <xf borderId="0" fillId="0" fontId="8" numFmtId="17" xfId="0" applyAlignment="1" applyFont="1" applyNumberFormat="1">
      <alignment horizontal="left" vertical="center"/>
    </xf>
    <xf borderId="0" fillId="0" fontId="3" numFmtId="164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3" numFmtId="17" xfId="0" applyAlignment="1" applyFont="1" applyNumberFormat="1">
      <alignment horizontal="left" readingOrder="0" vertical="center"/>
    </xf>
    <xf borderId="0" fillId="0" fontId="3" numFmtId="165" xfId="0" applyAlignment="1" applyFont="1" applyNumberFormat="1">
      <alignment horizontal="center" vertical="center"/>
    </xf>
    <xf borderId="15" fillId="11" fontId="3" numFmtId="0" xfId="0" applyAlignment="1" applyBorder="1" applyFont="1">
      <alignment horizontal="center" vertical="center"/>
    </xf>
    <xf borderId="15" fillId="14" fontId="3" numFmtId="165" xfId="0" applyAlignment="1" applyBorder="1" applyFill="1" applyFont="1" applyNumberFormat="1">
      <alignment horizontal="center" vertical="center"/>
    </xf>
    <xf borderId="15" fillId="15" fontId="3" numFmtId="0" xfId="0" applyAlignment="1" applyBorder="1" applyFill="1" applyFont="1">
      <alignment horizontal="center" vertical="center"/>
    </xf>
    <xf borderId="15" fillId="16" fontId="3" numFmtId="165" xfId="0" applyAlignment="1" applyBorder="1" applyFill="1" applyFont="1" applyNumberFormat="1">
      <alignment horizontal="center" vertical="center"/>
    </xf>
    <xf borderId="15" fillId="17" fontId="3" numFmtId="165" xfId="0" applyAlignment="1" applyBorder="1" applyFill="1" applyFont="1" applyNumberFormat="1">
      <alignment horizontal="center" vertical="center"/>
    </xf>
    <xf borderId="6" fillId="18" fontId="6" numFmtId="0" xfId="0" applyBorder="1" applyFill="1" applyFont="1"/>
    <xf borderId="16" fillId="18" fontId="9" numFmtId="0" xfId="0" applyBorder="1" applyFont="1"/>
    <xf borderId="1" fillId="18" fontId="6" numFmtId="0" xfId="0" applyAlignment="1" applyBorder="1" applyFont="1">
      <alignment horizontal="center" shrinkToFit="0" vertical="center" wrapText="1"/>
    </xf>
    <xf borderId="11" fillId="18" fontId="6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shrinkToFit="0" vertical="center" wrapText="1"/>
    </xf>
    <xf borderId="8" fillId="0" fontId="9" numFmtId="0" xfId="0" applyAlignment="1" applyBorder="1" applyFont="1">
      <alignment horizontal="center"/>
    </xf>
    <xf borderId="13" fillId="0" fontId="9" numFmtId="0" xfId="0" applyAlignment="1" applyBorder="1" applyFont="1">
      <alignment horizontal="center"/>
    </xf>
    <xf borderId="1" fillId="0" fontId="9" numFmtId="0" xfId="0" applyAlignment="1" applyBorder="1" applyFont="1">
      <alignment horizontal="center"/>
    </xf>
    <xf borderId="17" fillId="0" fontId="5" numFmtId="0" xfId="0" applyBorder="1" applyFont="1"/>
    <xf borderId="18" fillId="0" fontId="5" numFmtId="0" xfId="0" applyBorder="1" applyFont="1"/>
    <xf borderId="1" fillId="0" fontId="6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/>
    </xf>
    <xf borderId="4" fillId="0" fontId="6" numFmtId="0" xfId="0" applyAlignment="1" applyBorder="1" applyFont="1">
      <alignment horizontal="center"/>
    </xf>
    <xf borderId="0" fillId="0" fontId="9" numFmtId="0" xfId="0" applyFont="1"/>
    <xf borderId="4" fillId="0" fontId="6" numFmtId="0" xfId="0" applyAlignment="1" applyBorder="1" applyFont="1">
      <alignment horizontal="center" vertical="center"/>
    </xf>
    <xf borderId="4" fillId="19" fontId="6" numFmtId="0" xfId="0" applyAlignment="1" applyBorder="1" applyFill="1" applyFont="1">
      <alignment horizontal="center" vertical="center"/>
    </xf>
    <xf borderId="19" fillId="11" fontId="6" numFmtId="49" xfId="0" applyAlignment="1" applyBorder="1" applyFont="1" applyNumberFormat="1">
      <alignment vertical="center"/>
    </xf>
    <xf borderId="20" fillId="15" fontId="10" numFmtId="49" xfId="0" applyAlignment="1" applyBorder="1" applyFont="1" applyNumberFormat="1">
      <alignment horizontal="center" readingOrder="0" vertical="center"/>
    </xf>
    <xf borderId="21" fillId="0" fontId="5" numFmtId="0" xfId="0" applyBorder="1" applyFont="1"/>
    <xf borderId="10" fillId="4" fontId="6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 shrinkToFit="0" vertical="center" wrapText="1"/>
    </xf>
    <xf borderId="4" fillId="5" fontId="6" numFmtId="0" xfId="0" applyAlignment="1" applyBorder="1" applyFont="1">
      <alignment horizontal="center" vertical="center"/>
    </xf>
    <xf borderId="8" fillId="0" fontId="6" numFmtId="1" xfId="0" applyAlignment="1" applyBorder="1" applyFont="1" applyNumberFormat="1">
      <alignment horizontal="center" vertical="center"/>
    </xf>
    <xf borderId="8" fillId="0" fontId="6" numFmtId="1" xfId="0" applyAlignment="1" applyBorder="1" applyFont="1" applyNumberFormat="1">
      <alignment horizontal="center" readingOrder="0" vertical="center"/>
    </xf>
    <xf borderId="4" fillId="0" fontId="6" numFmtId="2" xfId="0" applyAlignment="1" applyBorder="1" applyFont="1" applyNumberFormat="1">
      <alignment horizontal="center" vertical="center"/>
    </xf>
    <xf borderId="4" fillId="12" fontId="6" numFmtId="0" xfId="0" applyAlignment="1" applyBorder="1" applyFont="1">
      <alignment horizontal="center" vertical="center"/>
    </xf>
    <xf borderId="4" fillId="6" fontId="6" numFmtId="0" xfId="0" applyAlignment="1" applyBorder="1" applyFont="1">
      <alignment horizontal="center" vertical="center"/>
    </xf>
    <xf borderId="7" fillId="0" fontId="3" numFmtId="1" xfId="0" applyAlignment="1" applyBorder="1" applyFont="1" applyNumberFormat="1">
      <alignment horizontal="center" vertical="center"/>
    </xf>
    <xf borderId="7" fillId="0" fontId="3" numFmtId="1" xfId="0" applyAlignment="1" applyBorder="1" applyFont="1" applyNumberFormat="1">
      <alignment horizontal="center" readingOrder="0" vertical="center"/>
    </xf>
    <xf borderId="7" fillId="0" fontId="3" numFmtId="2" xfId="0" applyAlignment="1" applyBorder="1" applyFont="1" applyNumberFormat="1">
      <alignment horizontal="center" vertical="center"/>
    </xf>
    <xf borderId="7" fillId="0" fontId="6" numFmtId="0" xfId="0" applyAlignment="1" applyBorder="1" applyFont="1">
      <alignment horizontal="center" vertical="center"/>
    </xf>
    <xf borderId="4" fillId="7" fontId="6" numFmtId="0" xfId="0" applyAlignment="1" applyBorder="1" applyFont="1">
      <alignment horizontal="center" vertical="center"/>
    </xf>
    <xf borderId="4" fillId="13" fontId="6" numFmtId="0" xfId="0" applyAlignment="1" applyBorder="1" applyFont="1">
      <alignment horizontal="center" vertical="center"/>
    </xf>
    <xf borderId="4" fillId="9" fontId="6" numFmtId="0" xfId="0" applyAlignment="1" applyBorder="1" applyFont="1">
      <alignment horizontal="center" vertical="center"/>
    </xf>
    <xf borderId="0" fillId="0" fontId="9" numFmtId="2" xfId="0" applyFont="1" applyNumberFormat="1"/>
    <xf borderId="4" fillId="0" fontId="11" numFmtId="0" xfId="0" applyAlignment="1" applyBorder="1" applyFont="1">
      <alignment horizontal="left" vertical="center"/>
    </xf>
    <xf borderId="4" fillId="0" fontId="1" numFmtId="0" xfId="0" applyBorder="1" applyFont="1"/>
    <xf borderId="4" fillId="0" fontId="12" numFmtId="1" xfId="0" applyAlignment="1" applyBorder="1" applyFont="1" applyNumberFormat="1">
      <alignment horizontal="center" vertical="center"/>
    </xf>
    <xf borderId="4" fillId="0" fontId="12" numFmtId="0" xfId="0" applyAlignment="1" applyBorder="1" applyFont="1">
      <alignment horizontal="center" vertical="center"/>
    </xf>
    <xf borderId="4" fillId="0" fontId="12" numFmtId="9" xfId="0" applyAlignment="1" applyBorder="1" applyFont="1" applyNumberFormat="1">
      <alignment horizontal="center" vertical="center"/>
    </xf>
    <xf borderId="0" fillId="0" fontId="6" numFmtId="2" xfId="0" applyAlignment="1" applyFont="1" applyNumberFormat="1">
      <alignment horizontal="center" vertical="center"/>
    </xf>
    <xf borderId="0" fillId="0" fontId="9" numFmtId="2" xfId="0" applyAlignment="1" applyFont="1" applyNumberFormat="1">
      <alignment horizontal="center" vertical="center"/>
    </xf>
    <xf borderId="0" fillId="0" fontId="6" numFmtId="1" xfId="0" applyAlignment="1" applyFont="1" applyNumberFormat="1">
      <alignment horizontal="center" vertical="center"/>
    </xf>
    <xf borderId="0" fillId="0" fontId="13" numFmtId="0" xfId="0" applyFont="1"/>
    <xf borderId="0" fillId="0" fontId="14" numFmtId="0" xfId="0" applyFont="1"/>
    <xf borderId="0" fillId="0" fontId="15" numFmtId="0" xfId="0" applyAlignment="1" applyFont="1">
      <alignment horizontal="center"/>
    </xf>
    <xf borderId="7" fillId="20" fontId="3" numFmtId="0" xfId="0" applyAlignment="1" applyBorder="1" applyFill="1" applyFont="1">
      <alignment horizontal="center" shrinkToFit="0" vertical="center" wrapText="1"/>
    </xf>
    <xf borderId="4" fillId="20" fontId="3" numFmtId="0" xfId="0" applyAlignment="1" applyBorder="1" applyFont="1">
      <alignment horizontal="center"/>
    </xf>
    <xf borderId="7" fillId="20" fontId="1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left"/>
    </xf>
    <xf borderId="0" fillId="0" fontId="17" numFmtId="46" xfId="0" applyFont="1" applyNumberFormat="1"/>
    <xf borderId="4" fillId="20" fontId="3" numFmtId="0" xfId="0" applyAlignment="1" applyBorder="1" applyFont="1">
      <alignment horizontal="center" vertical="center"/>
    </xf>
    <xf borderId="7" fillId="0" fontId="1" numFmtId="16" xfId="0" applyAlignment="1" applyBorder="1" applyFont="1" applyNumberFormat="1">
      <alignment horizontal="left"/>
    </xf>
    <xf borderId="0" fillId="0" fontId="1" numFmtId="0" xfId="0" applyAlignment="1" applyFont="1">
      <alignment horizontal="left"/>
    </xf>
    <xf borderId="0" fillId="0" fontId="18" numFmtId="0" xfId="0" applyAlignment="1" applyFont="1">
      <alignment horizontal="left" vertical="top"/>
    </xf>
    <xf borderId="4" fillId="21" fontId="1" numFmtId="0" xfId="0" applyAlignment="1" applyBorder="1" applyFill="1" applyFont="1">
      <alignment horizontal="center"/>
    </xf>
    <xf borderId="4" fillId="0" fontId="1" numFmtId="0" xfId="0" applyAlignment="1" applyBorder="1" applyFont="1">
      <alignment horizontal="center"/>
    </xf>
    <xf borderId="4" fillId="0" fontId="1" numFmtId="16" xfId="0" applyAlignment="1" applyBorder="1" applyFont="1" applyNumberFormat="1">
      <alignment horizontal="left"/>
    </xf>
    <xf borderId="4" fillId="5" fontId="1" numFmtId="0" xfId="0" applyAlignment="1" applyBorder="1" applyFont="1">
      <alignment readingOrder="0" vertical="center"/>
    </xf>
    <xf borderId="4" fillId="21" fontId="1" numFmtId="0" xfId="0" applyAlignment="1" applyBorder="1" applyFont="1">
      <alignment horizontal="center" readingOrder="0"/>
    </xf>
    <xf borderId="4" fillId="12" fontId="1" numFmtId="0" xfId="0" applyAlignment="1" applyBorder="1" applyFont="1">
      <alignment readingOrder="0" vertical="center"/>
    </xf>
    <xf borderId="0" fillId="4" fontId="1" numFmtId="0" xfId="0" applyAlignment="1" applyFont="1">
      <alignment horizontal="center"/>
    </xf>
    <xf borderId="4" fillId="22" fontId="1" numFmtId="0" xfId="0" applyAlignment="1" applyBorder="1" applyFill="1" applyFont="1">
      <alignment readingOrder="0" vertical="center"/>
    </xf>
    <xf borderId="4" fillId="17" fontId="3" numFmtId="0" xfId="0" applyAlignment="1" applyBorder="1" applyFont="1">
      <alignment horizontal="center"/>
    </xf>
    <xf borderId="4" fillId="14" fontId="3" numFmtId="0" xfId="0" applyAlignment="1" applyBorder="1" applyFont="1">
      <alignment horizontal="center"/>
    </xf>
    <xf borderId="4" fillId="8" fontId="1" numFmtId="0" xfId="0" applyAlignment="1" applyBorder="1" applyFont="1">
      <alignment readingOrder="0"/>
    </xf>
    <xf borderId="4" fillId="9" fontId="1" numFmtId="0" xfId="0" applyAlignment="1" applyBorder="1" applyFont="1">
      <alignment readingOrder="0"/>
    </xf>
    <xf borderId="4" fillId="0" fontId="11" numFmtId="0" xfId="0" applyAlignment="1" applyBorder="1" applyFont="1">
      <alignment horizontal="center" readingOrder="0" vertical="center"/>
    </xf>
    <xf borderId="4" fillId="0" fontId="11" numFmtId="0" xfId="0" applyAlignment="1" applyBorder="1" applyFont="1">
      <alignment horizontal="center" vertical="center"/>
    </xf>
    <xf borderId="4" fillId="14" fontId="3" numFmtId="0" xfId="0" applyAlignment="1" applyBorder="1" applyFont="1">
      <alignment horizontal="center" readingOrder="0"/>
    </xf>
    <xf borderId="0" fillId="0" fontId="1" numFmtId="0" xfId="0" applyAlignment="1" applyFont="1">
      <alignment readingOrder="0"/>
    </xf>
    <xf borderId="0" fillId="0" fontId="1" numFmtId="46" xfId="0" applyAlignment="1" applyFont="1" applyNumberFormat="1">
      <alignment shrinkToFit="0" vertical="center" wrapText="1"/>
    </xf>
    <xf borderId="0" fillId="0" fontId="19" numFmtId="0" xfId="0" applyAlignment="1" applyFont="1">
      <alignment horizontal="left"/>
    </xf>
    <xf borderId="0" fillId="0" fontId="20" numFmtId="0" xfId="0" applyAlignment="1" applyFont="1">
      <alignment horizontal="right"/>
    </xf>
    <xf borderId="0" fillId="0" fontId="3" numFmtId="17" xfId="0" applyAlignment="1" applyFont="1" applyNumberFormat="1">
      <alignment horizontal="left" vertical="center"/>
    </xf>
    <xf borderId="4" fillId="17" fontId="3" numFmtId="0" xfId="0" applyAlignment="1" applyBorder="1" applyFont="1">
      <alignment horizontal="center" shrinkToFit="0" vertical="center" wrapText="1"/>
    </xf>
    <xf borderId="4" fillId="17" fontId="3" numFmtId="15" xfId="0" applyAlignment="1" applyBorder="1" applyFont="1" applyNumberFormat="1">
      <alignment horizontal="center" shrinkToFit="0" vertical="center" wrapText="1"/>
    </xf>
    <xf borderId="4" fillId="17" fontId="3" numFmtId="166" xfId="0" applyAlignment="1" applyBorder="1" applyFont="1" applyNumberFormat="1">
      <alignment horizontal="center" shrinkToFit="0" vertical="center" wrapText="1"/>
    </xf>
    <xf borderId="8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left" vertical="center"/>
    </xf>
    <xf borderId="8" fillId="0" fontId="1" numFmtId="15" xfId="0" applyAlignment="1" applyBorder="1" applyFont="1" applyNumberFormat="1">
      <alignment horizontal="center" vertical="center"/>
    </xf>
    <xf borderId="8" fillId="0" fontId="1" numFmtId="166" xfId="0" applyAlignment="1" applyBorder="1" applyFont="1" applyNumberFormat="1">
      <alignment horizontal="center" vertical="center"/>
    </xf>
    <xf borderId="4" fillId="0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left" vertical="center"/>
    </xf>
    <xf borderId="4" fillId="0" fontId="1" numFmtId="15" xfId="0" applyAlignment="1" applyBorder="1" applyFont="1" applyNumberFormat="1">
      <alignment horizontal="center" vertical="center"/>
    </xf>
    <xf borderId="4" fillId="0" fontId="1" numFmtId="166" xfId="0" applyAlignment="1" applyBorder="1" applyFont="1" applyNumberFormat="1">
      <alignment horizontal="center" vertical="center"/>
    </xf>
    <xf borderId="0" fillId="0" fontId="1" numFmtId="15" xfId="0" applyAlignment="1" applyFont="1" applyNumberFormat="1">
      <alignment horizontal="center" vertical="center"/>
    </xf>
    <xf borderId="0" fillId="0" fontId="1" numFmtId="166" xfId="0" applyAlignment="1" applyFont="1" applyNumberFormat="1">
      <alignment horizontal="center" vertical="center"/>
    </xf>
  </cellXfs>
  <cellStyles count="1">
    <cellStyle xfId="0" name="Normal" builtinId="0"/>
  </cellStyles>
  <dxfs count="5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B8CCE4"/>
          <bgColor rgb="FFB8CCE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1">
    <tableStyle count="3" pivot="0" name="DETACHMENT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457200</xdr:colOff>
      <xdr:row>1</xdr:row>
      <xdr:rowOff>95250</xdr:rowOff>
    </xdr:from>
    <xdr:ext cx="3209925" cy="704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30</xdr:col>
      <xdr:colOff>142875</xdr:colOff>
      <xdr:row>1</xdr:row>
      <xdr:rowOff>123825</xdr:rowOff>
    </xdr:from>
    <xdr:ext cx="5343525" cy="1171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28</xdr:col>
      <xdr:colOff>95250</xdr:colOff>
      <xdr:row>0</xdr:row>
      <xdr:rowOff>123825</xdr:rowOff>
    </xdr:from>
    <xdr:ext cx="2914650" cy="704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657225</xdr:colOff>
      <xdr:row>1</xdr:row>
      <xdr:rowOff>66675</xdr:rowOff>
    </xdr:from>
    <xdr:ext cx="3990975" cy="7620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B6:J12" displayName="Table_1" id="1">
  <tableColumns count="9">
    <tableColumn name="NO." id="1"/>
    <tableColumn name="BASE" id="2"/>
    <tableColumn name="PROJECT" id="3"/>
    <tableColumn name="STAFF ID" id="4"/>
    <tableColumn name="NAME " id="5"/>
    <tableColumn name="START DATE" id="6"/>
    <tableColumn name="END DATE" id="7"/>
    <tableColumn name="#DAYS" id="8"/>
    <tableColumn name="DESTINATION" id="9"/>
  </tableColumns>
  <tableStyleInfo name="DETACHMENT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0.1" defaultRowHeight="15.0"/>
  <cols>
    <col customWidth="1" min="1" max="1" width="3.0"/>
    <col customWidth="1" min="2" max="2" width="8.9"/>
    <col customWidth="1" min="3" max="3" width="14.3"/>
    <col customWidth="1" min="4" max="4" width="51.0"/>
    <col customWidth="1" min="5" max="5" width="17.9"/>
    <col customWidth="1" min="6" max="6" width="15.1"/>
    <col customWidth="1" min="7" max="7" width="10.6"/>
    <col customWidth="1" min="8" max="8" width="16.7"/>
    <col customWidth="1" min="9" max="9" width="19.2"/>
    <col customWidth="1" min="10" max="10" width="9.9"/>
    <col customWidth="1" min="11" max="11" width="17.0"/>
    <col customWidth="1" min="12" max="26" width="8.6"/>
  </cols>
  <sheetData>
    <row r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7.25" customHeight="1">
      <c r="A2" s="1"/>
      <c r="B2" s="2" t="s">
        <v>0</v>
      </c>
      <c r="C2" s="3"/>
      <c r="D2" s="1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7.25" customHeight="1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7.25" customHeight="1">
      <c r="A4" s="1"/>
      <c r="B4" s="5">
        <v>45108.0</v>
      </c>
      <c r="C4" s="6"/>
      <c r="D4" s="1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7.2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7.25" customHeight="1">
      <c r="A6" s="1"/>
      <c r="B6" s="7" t="s">
        <v>2</v>
      </c>
      <c r="C6" s="8"/>
      <c r="D6" s="8"/>
      <c r="E6" s="8"/>
      <c r="F6" s="9"/>
      <c r="G6" s="10" t="s">
        <v>3</v>
      </c>
      <c r="H6" s="8"/>
      <c r="I6" s="8"/>
      <c r="J6" s="8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8.25" customHeight="1">
      <c r="A7" s="1"/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2" t="s">
        <v>11</v>
      </c>
      <c r="J7" s="13" t="s">
        <v>12</v>
      </c>
      <c r="K7" s="14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7.25" customHeight="1">
      <c r="A8" s="1"/>
      <c r="B8" s="15">
        <v>1.0</v>
      </c>
      <c r="C8" s="15">
        <v>8355.0</v>
      </c>
      <c r="D8" s="16" t="s">
        <v>14</v>
      </c>
      <c r="E8" s="15" t="s">
        <v>15</v>
      </c>
      <c r="F8" s="15" t="s">
        <v>16</v>
      </c>
      <c r="G8" s="15">
        <f>'DUTY ROSTER'!AH8</f>
        <v>22</v>
      </c>
      <c r="H8" s="17">
        <v>8.0</v>
      </c>
      <c r="I8" s="18">
        <f t="shared" ref="I8:I16" si="1">G8*H8</f>
        <v>176</v>
      </c>
      <c r="J8" s="19">
        <f>SUM(I8:I9)</f>
        <v>360</v>
      </c>
      <c r="K8" s="20" t="s">
        <v>17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7.25" customHeight="1">
      <c r="A9" s="1"/>
      <c r="B9" s="21">
        <v>2.0</v>
      </c>
      <c r="C9" s="21">
        <v>8337.0</v>
      </c>
      <c r="D9" s="22" t="s">
        <v>18</v>
      </c>
      <c r="E9" s="21" t="s">
        <v>15</v>
      </c>
      <c r="F9" s="21" t="s">
        <v>16</v>
      </c>
      <c r="G9" s="15">
        <f>'DUTY ROSTER'!AH9</f>
        <v>23</v>
      </c>
      <c r="H9" s="23">
        <v>8.0</v>
      </c>
      <c r="I9" s="18">
        <f t="shared" si="1"/>
        <v>184</v>
      </c>
      <c r="J9" s="24"/>
      <c r="K9" s="2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7.25" customHeight="1">
      <c r="A10" s="1"/>
      <c r="B10" s="21">
        <v>3.0</v>
      </c>
      <c r="C10" s="21">
        <v>8266.0</v>
      </c>
      <c r="D10" s="25" t="s">
        <v>19</v>
      </c>
      <c r="E10" s="21" t="s">
        <v>20</v>
      </c>
      <c r="F10" s="21" t="s">
        <v>21</v>
      </c>
      <c r="G10" s="15">
        <f>'DUTY ROSTER'!AH10</f>
        <v>4</v>
      </c>
      <c r="H10" s="23">
        <v>8.0</v>
      </c>
      <c r="I10" s="18">
        <f t="shared" si="1"/>
        <v>32</v>
      </c>
      <c r="J10" s="19">
        <f>SUM(I10,I11)</f>
        <v>136</v>
      </c>
      <c r="K10" s="26" t="s">
        <v>22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7.25" customHeight="1">
      <c r="A11" s="1"/>
      <c r="B11" s="21">
        <v>4.0</v>
      </c>
      <c r="C11" s="21">
        <v>8324.0</v>
      </c>
      <c r="D11" s="25" t="s">
        <v>23</v>
      </c>
      <c r="E11" s="21" t="s">
        <v>24</v>
      </c>
      <c r="F11" s="21" t="s">
        <v>21</v>
      </c>
      <c r="G11" s="15">
        <f>'DUTY ROSTER'!AH11</f>
        <v>13</v>
      </c>
      <c r="H11" s="23">
        <v>8.0</v>
      </c>
      <c r="I11" s="18">
        <f t="shared" si="1"/>
        <v>104</v>
      </c>
      <c r="J11" s="24"/>
      <c r="K11" s="2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7.25" customHeight="1">
      <c r="A12" s="1"/>
      <c r="B12" s="21">
        <v>5.0</v>
      </c>
      <c r="C12" s="21">
        <v>8153.0</v>
      </c>
      <c r="D12" s="27" t="s">
        <v>25</v>
      </c>
      <c r="E12" s="15" t="s">
        <v>26</v>
      </c>
      <c r="F12" s="15" t="s">
        <v>16</v>
      </c>
      <c r="G12" s="15">
        <f>'DUTY ROSTER'!AH12</f>
        <v>21</v>
      </c>
      <c r="H12" s="23">
        <v>8.0</v>
      </c>
      <c r="I12" s="18">
        <f t="shared" si="1"/>
        <v>168</v>
      </c>
      <c r="J12" s="19">
        <f>SUM(I12:I16)</f>
        <v>544</v>
      </c>
      <c r="K12" s="20" t="s">
        <v>27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7.25" customHeight="1">
      <c r="A13" s="1"/>
      <c r="B13" s="21">
        <v>6.0</v>
      </c>
      <c r="C13" s="15">
        <v>8108.0</v>
      </c>
      <c r="D13" s="28" t="s">
        <v>28</v>
      </c>
      <c r="E13" s="15" t="s">
        <v>29</v>
      </c>
      <c r="F13" s="15"/>
      <c r="G13" s="15">
        <f>'DUTY ROSTER'!AH13</f>
        <v>17</v>
      </c>
      <c r="H13" s="17">
        <v>8.0</v>
      </c>
      <c r="I13" s="18">
        <f t="shared" si="1"/>
        <v>136</v>
      </c>
      <c r="J13" s="29"/>
      <c r="K13" s="2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7.25" customHeight="1">
      <c r="A14" s="1"/>
      <c r="B14" s="21">
        <v>7.0</v>
      </c>
      <c r="C14" s="21">
        <v>8020.0</v>
      </c>
      <c r="D14" s="27" t="s">
        <v>30</v>
      </c>
      <c r="E14" s="21" t="s">
        <v>29</v>
      </c>
      <c r="F14" s="15"/>
      <c r="G14" s="15">
        <f>'DUTY ROSTER'!AH15</f>
        <v>5</v>
      </c>
      <c r="H14" s="23">
        <v>8.0</v>
      </c>
      <c r="I14" s="18">
        <f t="shared" si="1"/>
        <v>40</v>
      </c>
      <c r="J14" s="29"/>
      <c r="K14" s="2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7.25" customHeight="1">
      <c r="A15" s="1"/>
      <c r="B15" s="21">
        <v>8.0</v>
      </c>
      <c r="C15" s="21">
        <v>8144.0</v>
      </c>
      <c r="D15" s="30" t="s">
        <v>31</v>
      </c>
      <c r="E15" s="15" t="s">
        <v>26</v>
      </c>
      <c r="F15" s="21" t="s">
        <v>21</v>
      </c>
      <c r="G15" s="15">
        <f>'DUTY ROSTER'!AH14</f>
        <v>6</v>
      </c>
      <c r="H15" s="23">
        <v>8.0</v>
      </c>
      <c r="I15" s="18">
        <f t="shared" si="1"/>
        <v>48</v>
      </c>
      <c r="J15" s="29"/>
      <c r="K15" s="2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7.25" customHeight="1">
      <c r="A16" s="1"/>
      <c r="B16" s="21">
        <v>9.0</v>
      </c>
      <c r="C16" s="21">
        <v>8026.0</v>
      </c>
      <c r="D16" s="30" t="s">
        <v>32</v>
      </c>
      <c r="E16" s="15" t="s">
        <v>26</v>
      </c>
      <c r="F16" s="15" t="s">
        <v>16</v>
      </c>
      <c r="G16" s="15">
        <f>'DUTY ROSTER'!AH16</f>
        <v>19</v>
      </c>
      <c r="H16" s="23">
        <v>8.0</v>
      </c>
      <c r="I16" s="18">
        <f t="shared" si="1"/>
        <v>152</v>
      </c>
      <c r="J16" s="24"/>
      <c r="K16" s="2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7.25" customHeight="1">
      <c r="A17" s="1"/>
      <c r="B17" s="21">
        <v>10.0</v>
      </c>
      <c r="C17" s="15">
        <v>8112.0</v>
      </c>
      <c r="D17" s="31" t="s">
        <v>33</v>
      </c>
      <c r="E17" s="15" t="s">
        <v>34</v>
      </c>
      <c r="F17" s="15"/>
      <c r="G17" s="15">
        <f>'DUTY ROSTER'!AH17</f>
        <v>0</v>
      </c>
      <c r="H17" s="17">
        <v>8.0</v>
      </c>
      <c r="I17" s="18">
        <f>G15*H17</f>
        <v>48</v>
      </c>
      <c r="J17" s="18">
        <f t="shared" ref="J17:J18" si="2">SUM(I17)</f>
        <v>48</v>
      </c>
      <c r="K17" s="15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7.25" customHeight="1">
      <c r="A18" s="1"/>
      <c r="B18" s="21">
        <v>11.0</v>
      </c>
      <c r="C18" s="32" t="s">
        <v>36</v>
      </c>
      <c r="D18" s="33" t="s">
        <v>37</v>
      </c>
      <c r="E18" s="15" t="s">
        <v>38</v>
      </c>
      <c r="F18" s="15"/>
      <c r="G18" s="15">
        <f>'DUTY ROSTER'!AH18</f>
        <v>22</v>
      </c>
      <c r="H18" s="17">
        <v>8.0</v>
      </c>
      <c r="I18" s="18">
        <f>G18*H18</f>
        <v>176</v>
      </c>
      <c r="J18" s="18">
        <f t="shared" si="2"/>
        <v>176</v>
      </c>
      <c r="K18" s="34" t="s">
        <v>39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7.25" customHeight="1">
      <c r="A20" s="1"/>
      <c r="B20" s="35" t="s">
        <v>40</v>
      </c>
      <c r="C20" s="8"/>
      <c r="D20" s="8"/>
      <c r="E20" s="8"/>
      <c r="F20" s="8"/>
      <c r="G20" s="8"/>
      <c r="H20" s="8"/>
      <c r="I20" s="8"/>
      <c r="J20" s="8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93.0" customHeight="1">
      <c r="A21" s="1"/>
      <c r="B21" s="36" t="s">
        <v>4</v>
      </c>
      <c r="C21" s="37" t="s">
        <v>41</v>
      </c>
      <c r="D21" s="36" t="s">
        <v>42</v>
      </c>
      <c r="E21" s="37" t="s">
        <v>43</v>
      </c>
      <c r="F21" s="37" t="s">
        <v>44</v>
      </c>
      <c r="G21" s="37" t="s">
        <v>45</v>
      </c>
      <c r="H21" s="37" t="s">
        <v>46</v>
      </c>
      <c r="I21" s="38" t="s">
        <v>47</v>
      </c>
      <c r="J21" s="39" t="s">
        <v>48</v>
      </c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7.25" customHeight="1">
      <c r="A22" s="1"/>
      <c r="B22" s="34">
        <v>1.0</v>
      </c>
      <c r="C22" s="40" t="s">
        <v>49</v>
      </c>
      <c r="D22" s="41">
        <f>'MH REQUIRED'!AI10</f>
        <v>132</v>
      </c>
      <c r="E22" s="41">
        <f>J8</f>
        <v>360</v>
      </c>
      <c r="F22" s="42">
        <f t="shared" ref="F22:F24" si="3">E22-D22</f>
        <v>228</v>
      </c>
      <c r="G22" s="43">
        <f t="shared" ref="G22:G24" si="4">IFERROR(F22/D22,"")</f>
        <v>1.727272727</v>
      </c>
      <c r="H22" s="43">
        <f t="shared" ref="H22:H24" si="5">G22*0.8</f>
        <v>1.381818182</v>
      </c>
      <c r="I22" s="44" t="str">
        <f t="shared" ref="I22:I24" si="6">IF(E22&gt;=D22,"SATIS","UNSAT")</f>
        <v>SATIS</v>
      </c>
      <c r="J22" s="45" t="str">
        <f t="shared" ref="J22:J24" si="7">IF(G22&lt;0.75,"NOTIFY CHIEF ENGINEER","NO ACTION REQUIRED")</f>
        <v>NO ACTION REQUIRED</v>
      </c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7.25" customHeight="1">
      <c r="A23" s="1"/>
      <c r="B23" s="34">
        <v>2.0</v>
      </c>
      <c r="C23" s="46" t="s">
        <v>20</v>
      </c>
      <c r="D23" s="41">
        <f>'MH REQUIRED'!AI11</f>
        <v>102</v>
      </c>
      <c r="E23" s="41">
        <f>J10</f>
        <v>136</v>
      </c>
      <c r="F23" s="42">
        <f t="shared" si="3"/>
        <v>34</v>
      </c>
      <c r="G23" s="43">
        <f t="shared" si="4"/>
        <v>0.3333333333</v>
      </c>
      <c r="H23" s="43">
        <f t="shared" si="5"/>
        <v>0.2666666667</v>
      </c>
      <c r="I23" s="44" t="str">
        <f t="shared" si="6"/>
        <v>SATIS</v>
      </c>
      <c r="J23" s="45" t="str">
        <f t="shared" si="7"/>
        <v>NOTIFY CHIEF ENGINEER</v>
      </c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0" customHeight="1">
      <c r="A24" s="1"/>
      <c r="B24" s="34">
        <v>3.0</v>
      </c>
      <c r="C24" s="47" t="s">
        <v>26</v>
      </c>
      <c r="D24" s="48">
        <f>'MH REQUIRED'!AI12</f>
        <v>192</v>
      </c>
      <c r="E24" s="48">
        <f>J12</f>
        <v>544</v>
      </c>
      <c r="F24" s="49">
        <f t="shared" si="3"/>
        <v>352</v>
      </c>
      <c r="G24" s="50">
        <f t="shared" si="4"/>
        <v>1.833333333</v>
      </c>
      <c r="H24" s="50">
        <f t="shared" si="5"/>
        <v>1.466666667</v>
      </c>
      <c r="I24" s="51" t="str">
        <f t="shared" si="6"/>
        <v>SATIS</v>
      </c>
      <c r="J24" s="52" t="str">
        <f t="shared" si="7"/>
        <v>NO ACTION REQUIRED</v>
      </c>
      <c r="K24" s="5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7.25" customHeight="1">
      <c r="A25" s="1"/>
      <c r="B25" s="34">
        <v>4.0</v>
      </c>
      <c r="C25" s="54" t="s">
        <v>50</v>
      </c>
      <c r="D25" s="24"/>
      <c r="E25" s="24"/>
      <c r="F25" s="24"/>
      <c r="G25" s="24"/>
      <c r="H25" s="24"/>
      <c r="I25" s="24"/>
      <c r="J25" s="55"/>
      <c r="K25" s="5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7.25" customHeight="1">
      <c r="A26" s="1"/>
      <c r="B26" s="34">
        <v>5.0</v>
      </c>
      <c r="C26" s="57" t="s">
        <v>51</v>
      </c>
      <c r="D26" s="41">
        <f>'MH REQUIRED'!AI14</f>
        <v>0</v>
      </c>
      <c r="E26" s="41">
        <f t="shared" ref="E26:E27" si="8">J17</f>
        <v>48</v>
      </c>
      <c r="F26" s="42">
        <f t="shared" ref="F26:F27" si="9">E26-D26</f>
        <v>48</v>
      </c>
      <c r="G26" s="43" t="str">
        <f t="shared" ref="G26:G27" si="10">IFERROR(F26/D26,"")</f>
        <v/>
      </c>
      <c r="H26" s="43">
        <f t="shared" ref="H26:H27" si="11">G26*0.8</f>
        <v>0</v>
      </c>
      <c r="I26" s="44" t="str">
        <f t="shared" ref="I26:I27" si="12">IF(E26&gt;=D26,"SATIS","UNSAT")</f>
        <v>SATIS</v>
      </c>
      <c r="J26" s="45" t="str">
        <f t="shared" ref="J26:J27" si="13">IF(G26&lt;0.75,"NOTIFY CHIEF ENGINEER","NO ACTION REQUIRED")</f>
        <v>NO ACTION REQUIRED</v>
      </c>
      <c r="K26" s="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7.25" customHeight="1">
      <c r="A27" s="1"/>
      <c r="B27" s="34">
        <v>6.0</v>
      </c>
      <c r="C27" s="58" t="s">
        <v>38</v>
      </c>
      <c r="D27" s="41">
        <f>'MH REQUIRED'!AI15</f>
        <v>88</v>
      </c>
      <c r="E27" s="41">
        <f t="shared" si="8"/>
        <v>176</v>
      </c>
      <c r="F27" s="42">
        <f t="shared" si="9"/>
        <v>88</v>
      </c>
      <c r="G27" s="43">
        <f t="shared" si="10"/>
        <v>1</v>
      </c>
      <c r="H27" s="43">
        <f t="shared" si="11"/>
        <v>0.8</v>
      </c>
      <c r="I27" s="44" t="str">
        <f t="shared" si="12"/>
        <v>SATIS</v>
      </c>
      <c r="J27" s="45" t="str">
        <f t="shared" si="13"/>
        <v>NO ACTION REQUIRED</v>
      </c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7.25" customHeight="1">
      <c r="A29" s="1"/>
      <c r="B29" s="59" t="s">
        <v>52</v>
      </c>
      <c r="C29" s="59"/>
      <c r="D29" s="59"/>
      <c r="E29" s="5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7.25" customHeight="1">
      <c r="A30" s="1"/>
      <c r="B30" s="59" t="s">
        <v>53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7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7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7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7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7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7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7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7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7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7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7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7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7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7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7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7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7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7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7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7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7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7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7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7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7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7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7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7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7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7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7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7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7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7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7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7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7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7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7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7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7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7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7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7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7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7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7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7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7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7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7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7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7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7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7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7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7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7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7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7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7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7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7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7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7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7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7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7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7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7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7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7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7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7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7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7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7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7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7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7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7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7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7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7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7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7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7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7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7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7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7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7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7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7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7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7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7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7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7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7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7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7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7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7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7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7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7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7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7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7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7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7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7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7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7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7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7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7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7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7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7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7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7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7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7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7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7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7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7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7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7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7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7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7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7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7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7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7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7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7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7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7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7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7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7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7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7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7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7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7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7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7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7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7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7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7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7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7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7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7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7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7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7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7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7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7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7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7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7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7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7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7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7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7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7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7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7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7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7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7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7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7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7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7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7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7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7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7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7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7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7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7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7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7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7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7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7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7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7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7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7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7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7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7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7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7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7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7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7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7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7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7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7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7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7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7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7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7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7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7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7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7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7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7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7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7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7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7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7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7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7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7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7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7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7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7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7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7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7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7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7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7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7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7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7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7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7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7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7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7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7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7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7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7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7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7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7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7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7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7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7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7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7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7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7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7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7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7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7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7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7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7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7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7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7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7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7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7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7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7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7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7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7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7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7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7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7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7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7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7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7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7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7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7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7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7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7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7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7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7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7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7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7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7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7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7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7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7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7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7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7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7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7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7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7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7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7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7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7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7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7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7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7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7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7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7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7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7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7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7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7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7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7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7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7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7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7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7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7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7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7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7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7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7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7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7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7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7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7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7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7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7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7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7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7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7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7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7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7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7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7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7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7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7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7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7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7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7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7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7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7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7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7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7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7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7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7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7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7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7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7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7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7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7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7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7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7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7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7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7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7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7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7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7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7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7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7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7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7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7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7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7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7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7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7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7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7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7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7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7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7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7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7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7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7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7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7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7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7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7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7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7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7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7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7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7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7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7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7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7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7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7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7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7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7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7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7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7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7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7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7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7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7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7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7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7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7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7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7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7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7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7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7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7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7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7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7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7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7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7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7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7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7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7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7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7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7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7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7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7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7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7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7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7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7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7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7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7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7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7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7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7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7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7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7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7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7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7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7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7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7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7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7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7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7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7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7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7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7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7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7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7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7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7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7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7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7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7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7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7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7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7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7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7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7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7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7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7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7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7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7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7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7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7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7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7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7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7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7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7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7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7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7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7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7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7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7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7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7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7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7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7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7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7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7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7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7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7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7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7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7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7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7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7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7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7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7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7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7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7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7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7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7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7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7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7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7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7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7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7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7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7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7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7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7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7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7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7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7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7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7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7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7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7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7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7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7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7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7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7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7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7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7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7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7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7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7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7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7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7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7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7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7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7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7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7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7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7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7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7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7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7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7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7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7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7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7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7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7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7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7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7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7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7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7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7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7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7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7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7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7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7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7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7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7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7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7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7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7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7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7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7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7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7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7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7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7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7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7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7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7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7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7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7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7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7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7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7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7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7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7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7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7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7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7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7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7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7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7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7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7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7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7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7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7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7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7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7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7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7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7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7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7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7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7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7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7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7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7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7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7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7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7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7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7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7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7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7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7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7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7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7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7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7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7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7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7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7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7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7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7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7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7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7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7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7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7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7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7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7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7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7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7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7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7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7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7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7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7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7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7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7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7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7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7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7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7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7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7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7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7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7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7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7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7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7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7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7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7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7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7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7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7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7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7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7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7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7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7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7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7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7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7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7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7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7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7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7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7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7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7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7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7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7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7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7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7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7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7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7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7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7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7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7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7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7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7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7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7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7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7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7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7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7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7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7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7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7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7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7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7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7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7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7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7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7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7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7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7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7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7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7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7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7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7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7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7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7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7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7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7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7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7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7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7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7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7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7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7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7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7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7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7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7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7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7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7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7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7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7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7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7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7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7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7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7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7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7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7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7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7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7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7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7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7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7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7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7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7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7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7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7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7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7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7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7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7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7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7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7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7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2">
    <mergeCell ref="J8:J9"/>
    <mergeCell ref="J10:J11"/>
    <mergeCell ref="B30:E30"/>
    <mergeCell ref="J26:K26"/>
    <mergeCell ref="J27:K27"/>
    <mergeCell ref="J24:K25"/>
    <mergeCell ref="F24:F25"/>
    <mergeCell ref="H24:H25"/>
    <mergeCell ref="D24:D25"/>
    <mergeCell ref="E24:E25"/>
    <mergeCell ref="G24:G25"/>
    <mergeCell ref="I24:I25"/>
    <mergeCell ref="J23:K23"/>
    <mergeCell ref="B6:F6"/>
    <mergeCell ref="G6:K6"/>
    <mergeCell ref="K8:K9"/>
    <mergeCell ref="B20:K20"/>
    <mergeCell ref="J21:K21"/>
    <mergeCell ref="J22:K22"/>
    <mergeCell ref="K10:K11"/>
    <mergeCell ref="K12:K16"/>
    <mergeCell ref="J12:J16"/>
  </mergeCells>
  <conditionalFormatting sqref="I22:I27">
    <cfRule type="containsText" dxfId="0" priority="1" operator="containsText" text="UNSAT">
      <formula>NOT(ISERROR(SEARCH(("UNSAT"),(I22))))</formula>
    </cfRule>
  </conditionalFormatting>
  <conditionalFormatting sqref="I24">
    <cfRule type="containsText" dxfId="0" priority="2" operator="containsText" text="UNSAT">
      <formula>NOT(ISERROR(SEARCH(("UNSAT"),(I24))))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0.1" defaultRowHeight="15.0"/>
  <cols>
    <col customWidth="1" min="1" max="1" width="3.9"/>
    <col customWidth="1" min="2" max="2" width="21.6"/>
    <col customWidth="1" min="3" max="3" width="12.2"/>
    <col customWidth="1" min="4" max="4" width="9.2"/>
    <col customWidth="1" min="5" max="5" width="8.7"/>
    <col customWidth="1" min="6" max="6" width="9.2"/>
    <col customWidth="1" min="7" max="7" width="10.7"/>
    <col customWidth="1" min="8" max="8" width="8.7"/>
    <col customWidth="1" min="9" max="9" width="8.8"/>
    <col customWidth="1" min="10" max="10" width="9.6"/>
    <col customWidth="1" min="11" max="11" width="9.2"/>
    <col customWidth="1" min="12" max="12" width="8.7"/>
    <col customWidth="1" min="13" max="15" width="9.2"/>
    <col customWidth="1" min="16" max="16" width="11.3"/>
    <col customWidth="1" min="17" max="17" width="8.7"/>
    <col customWidth="1" min="18" max="20" width="9.2"/>
    <col customWidth="1" min="21" max="21" width="11.0"/>
    <col customWidth="1" min="22" max="22" width="9.1"/>
    <col customWidth="1" min="23" max="23" width="9.6"/>
    <col customWidth="1" min="24" max="24" width="9.8"/>
    <col customWidth="1" min="25" max="25" width="9.2"/>
    <col customWidth="1" min="26" max="26" width="11.7"/>
    <col customWidth="1" min="27" max="29" width="9.2"/>
    <col customWidth="1" min="30" max="30" width="11.6"/>
    <col customWidth="1" min="31" max="31" width="10.0"/>
    <col customWidth="1" min="32" max="32" width="9.2"/>
    <col customWidth="1" min="33" max="33" width="8.7"/>
    <col customWidth="1" min="34" max="34" width="11.9"/>
    <col customWidth="1" min="35" max="35" width="26.4"/>
    <col customWidth="1" min="36" max="36" width="11.3"/>
  </cols>
  <sheetData>
    <row r="1" ht="30.0" customHeight="1">
      <c r="B1" s="60"/>
      <c r="AI1" s="61"/>
      <c r="AJ1" s="61"/>
    </row>
    <row r="2" ht="30.0" customHeight="1">
      <c r="B2" s="62" t="s">
        <v>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63"/>
      <c r="U2" s="63"/>
      <c r="V2" s="63"/>
      <c r="W2" s="63"/>
      <c r="X2" s="63"/>
      <c r="Y2" s="63"/>
      <c r="Z2" s="63"/>
      <c r="AA2" s="6"/>
      <c r="AB2" s="6"/>
      <c r="AC2" s="6"/>
      <c r="AD2" s="6"/>
      <c r="AE2" s="6"/>
      <c r="AF2" s="6"/>
      <c r="AG2" s="6"/>
      <c r="AH2" s="1"/>
      <c r="AI2" s="64"/>
      <c r="AJ2" s="64"/>
    </row>
    <row r="3" ht="30.0" customHeight="1">
      <c r="B3" s="65" t="s">
        <v>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66"/>
      <c r="AB3" s="66"/>
      <c r="AC3" s="67"/>
      <c r="AD3" s="67"/>
      <c r="AE3" s="1"/>
      <c r="AF3" s="6"/>
      <c r="AG3" s="6"/>
      <c r="AH3" s="1"/>
      <c r="AI3" s="64"/>
      <c r="AJ3" s="64" t="s">
        <v>56</v>
      </c>
    </row>
    <row r="4" ht="30.0" customHeight="1">
      <c r="A4" s="68"/>
      <c r="B4" s="69">
        <v>45108.0</v>
      </c>
      <c r="C4" s="64"/>
      <c r="D4" s="70"/>
      <c r="E4" s="70"/>
      <c r="F4" s="71"/>
      <c r="G4" s="59" t="s">
        <v>57</v>
      </c>
      <c r="H4" s="66"/>
      <c r="I4" s="66"/>
      <c r="J4" s="67"/>
      <c r="K4" s="67"/>
      <c r="L4" s="72"/>
      <c r="M4" s="64" t="s">
        <v>58</v>
      </c>
      <c r="N4" s="64"/>
      <c r="O4" s="73"/>
      <c r="P4" s="59" t="s">
        <v>59</v>
      </c>
      <c r="Q4" s="66"/>
      <c r="R4" s="66"/>
      <c r="S4" s="64"/>
      <c r="T4" s="74"/>
      <c r="U4" s="59" t="s">
        <v>60</v>
      </c>
      <c r="V4" s="66"/>
      <c r="W4" s="66"/>
      <c r="X4" s="67"/>
      <c r="Y4" s="75"/>
      <c r="Z4" s="59" t="s">
        <v>61</v>
      </c>
      <c r="AA4" s="64"/>
      <c r="AB4" s="64"/>
      <c r="AC4" s="64"/>
      <c r="AD4" s="64"/>
      <c r="AE4" s="64"/>
      <c r="AF4" s="67"/>
      <c r="AG4" s="67"/>
      <c r="AH4" s="67"/>
      <c r="AI4" s="64"/>
      <c r="AJ4" s="64"/>
    </row>
    <row r="5" ht="30.0" customHeight="1">
      <c r="A5" s="68"/>
      <c r="B5" s="64"/>
      <c r="C5" s="64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4"/>
      <c r="AJ5" s="64"/>
    </row>
    <row r="6" ht="30.0" customHeight="1">
      <c r="B6" s="76"/>
      <c r="C6" s="77"/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79"/>
      <c r="AJ6" s="53"/>
    </row>
    <row r="7" ht="30.0" customHeight="1">
      <c r="B7" s="80" t="s">
        <v>62</v>
      </c>
      <c r="C7" s="9"/>
      <c r="D7" s="81" t="s">
        <v>63</v>
      </c>
      <c r="E7" s="81" t="s">
        <v>64</v>
      </c>
      <c r="F7" s="81" t="s">
        <v>65</v>
      </c>
      <c r="G7" s="81" t="s">
        <v>66</v>
      </c>
      <c r="H7" s="82" t="s">
        <v>67</v>
      </c>
      <c r="I7" s="81" t="s">
        <v>68</v>
      </c>
      <c r="J7" s="81" t="s">
        <v>69</v>
      </c>
      <c r="K7" s="81" t="s">
        <v>63</v>
      </c>
      <c r="L7" s="81" t="s">
        <v>64</v>
      </c>
      <c r="M7" s="81" t="s">
        <v>65</v>
      </c>
      <c r="N7" s="81" t="s">
        <v>66</v>
      </c>
      <c r="O7" s="81" t="s">
        <v>67</v>
      </c>
      <c r="P7" s="81" t="s">
        <v>68</v>
      </c>
      <c r="Q7" s="81" t="s">
        <v>69</v>
      </c>
      <c r="R7" s="81" t="s">
        <v>63</v>
      </c>
      <c r="S7" s="81" t="s">
        <v>64</v>
      </c>
      <c r="T7" s="81" t="s">
        <v>65</v>
      </c>
      <c r="U7" s="81" t="s">
        <v>66</v>
      </c>
      <c r="V7" s="81" t="s">
        <v>67</v>
      </c>
      <c r="W7" s="81" t="s">
        <v>68</v>
      </c>
      <c r="X7" s="81" t="s">
        <v>69</v>
      </c>
      <c r="Y7" s="81" t="s">
        <v>63</v>
      </c>
      <c r="Z7" s="81" t="s">
        <v>64</v>
      </c>
      <c r="AA7" s="81" t="s">
        <v>65</v>
      </c>
      <c r="AB7" s="81" t="s">
        <v>66</v>
      </c>
      <c r="AC7" s="81" t="s">
        <v>67</v>
      </c>
      <c r="AD7" s="83" t="s">
        <v>68</v>
      </c>
      <c r="AE7" s="81" t="s">
        <v>69</v>
      </c>
      <c r="AF7" s="81" t="s">
        <v>63</v>
      </c>
      <c r="AG7" s="81" t="s">
        <v>64</v>
      </c>
      <c r="AH7" s="81" t="s">
        <v>65</v>
      </c>
      <c r="AI7" s="84"/>
      <c r="AJ7" s="85"/>
    </row>
    <row r="8" ht="30.0" customHeight="1">
      <c r="B8" s="86" t="s">
        <v>70</v>
      </c>
      <c r="C8" s="9"/>
      <c r="D8" s="87">
        <v>1.0</v>
      </c>
      <c r="E8" s="87">
        <v>2.0</v>
      </c>
      <c r="F8" s="87">
        <v>3.0</v>
      </c>
      <c r="G8" s="87">
        <v>4.0</v>
      </c>
      <c r="H8" s="87">
        <v>5.0</v>
      </c>
      <c r="I8" s="88">
        <v>6.0</v>
      </c>
      <c r="J8" s="88">
        <v>7.0</v>
      </c>
      <c r="K8" s="88">
        <v>8.0</v>
      </c>
      <c r="L8" s="88">
        <v>9.0</v>
      </c>
      <c r="M8" s="88">
        <v>10.0</v>
      </c>
      <c r="N8" s="88">
        <v>11.0</v>
      </c>
      <c r="O8" s="88">
        <v>12.0</v>
      </c>
      <c r="P8" s="88">
        <v>13.0</v>
      </c>
      <c r="Q8" s="88">
        <v>14.0</v>
      </c>
      <c r="R8" s="88">
        <v>15.0</v>
      </c>
      <c r="S8" s="88">
        <v>16.0</v>
      </c>
      <c r="T8" s="88">
        <v>17.0</v>
      </c>
      <c r="U8" s="88">
        <v>18.0</v>
      </c>
      <c r="V8" s="88">
        <v>19.0</v>
      </c>
      <c r="W8" s="88">
        <v>20.0</v>
      </c>
      <c r="X8" s="88">
        <v>21.0</v>
      </c>
      <c r="Y8" s="88">
        <v>22.0</v>
      </c>
      <c r="Z8" s="88">
        <v>23.0</v>
      </c>
      <c r="AA8" s="88">
        <v>24.0</v>
      </c>
      <c r="AB8" s="88">
        <v>25.0</v>
      </c>
      <c r="AC8" s="88">
        <v>26.0</v>
      </c>
      <c r="AD8" s="88">
        <v>27.0</v>
      </c>
      <c r="AE8" s="88">
        <v>28.0</v>
      </c>
      <c r="AF8" s="88">
        <v>29.0</v>
      </c>
      <c r="AG8" s="88">
        <v>30.0</v>
      </c>
      <c r="AH8" s="88">
        <v>31.0</v>
      </c>
      <c r="AI8" s="55"/>
      <c r="AJ8" s="56"/>
    </row>
    <row r="9" ht="46.5" customHeight="1">
      <c r="A9" s="89"/>
      <c r="B9" s="90" t="s">
        <v>71</v>
      </c>
      <c r="C9" s="91" t="s">
        <v>72</v>
      </c>
      <c r="D9" s="92"/>
      <c r="E9" s="92"/>
      <c r="F9" s="92"/>
      <c r="G9" s="93" t="s">
        <v>73</v>
      </c>
      <c r="H9" s="8"/>
      <c r="I9" s="8"/>
      <c r="J9" s="8"/>
      <c r="K9" s="8"/>
      <c r="L9" s="8"/>
      <c r="M9" s="8"/>
      <c r="N9" s="8"/>
      <c r="O9" s="94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5" t="s">
        <v>74</v>
      </c>
      <c r="AJ9" s="95" t="s">
        <v>75</v>
      </c>
    </row>
    <row r="10" ht="30.0" customHeight="1">
      <c r="A10" s="89"/>
      <c r="B10" s="96" t="s">
        <v>76</v>
      </c>
      <c r="C10" s="97" t="s">
        <v>49</v>
      </c>
      <c r="D10" s="98">
        <v>0.0</v>
      </c>
      <c r="E10" s="99">
        <v>4.0</v>
      </c>
      <c r="F10" s="99">
        <v>4.0</v>
      </c>
      <c r="G10" s="99">
        <v>8.0</v>
      </c>
      <c r="H10" s="99">
        <v>8.0</v>
      </c>
      <c r="I10" s="99">
        <v>8.0</v>
      </c>
      <c r="J10" s="99">
        <v>8.0</v>
      </c>
      <c r="K10" s="99">
        <v>8.0</v>
      </c>
      <c r="L10" s="99">
        <v>8.0</v>
      </c>
      <c r="M10" s="99">
        <v>8.0</v>
      </c>
      <c r="N10" s="99">
        <v>8.0</v>
      </c>
      <c r="O10" s="99">
        <v>8.0</v>
      </c>
      <c r="P10" s="99">
        <v>4.0</v>
      </c>
      <c r="Q10" s="98">
        <v>0.0</v>
      </c>
      <c r="R10" s="98">
        <v>0.0</v>
      </c>
      <c r="S10" s="99">
        <v>4.0</v>
      </c>
      <c r="T10" s="99">
        <v>4.0</v>
      </c>
      <c r="U10" s="99">
        <v>4.0</v>
      </c>
      <c r="V10" s="99">
        <v>4.0</v>
      </c>
      <c r="W10" s="99">
        <v>4.0</v>
      </c>
      <c r="X10" s="99"/>
      <c r="Y10" s="99"/>
      <c r="Z10" s="99">
        <v>4.0</v>
      </c>
      <c r="AA10" s="99">
        <v>4.0</v>
      </c>
      <c r="AB10" s="99">
        <v>4.0</v>
      </c>
      <c r="AC10" s="99">
        <v>4.0</v>
      </c>
      <c r="AD10" s="99">
        <v>4.0</v>
      </c>
      <c r="AE10" s="98">
        <v>0.0</v>
      </c>
      <c r="AF10" s="98">
        <v>0.0</v>
      </c>
      <c r="AG10" s="99">
        <v>4.0</v>
      </c>
      <c r="AH10" s="99">
        <v>4.0</v>
      </c>
      <c r="AI10" s="100">
        <f t="shared" ref="AI10:AI11" si="1">SUM(D10:AH10)</f>
        <v>132</v>
      </c>
      <c r="AJ10" s="90" t="s">
        <v>77</v>
      </c>
    </row>
    <row r="11" ht="30.0" customHeight="1">
      <c r="A11" s="89"/>
      <c r="B11" s="29"/>
      <c r="C11" s="101" t="s">
        <v>20</v>
      </c>
      <c r="D11" s="98">
        <v>0.0</v>
      </c>
      <c r="E11" s="99">
        <v>2.0</v>
      </c>
      <c r="F11" s="99">
        <v>2.0</v>
      </c>
      <c r="G11" s="99">
        <v>8.0</v>
      </c>
      <c r="H11" s="99">
        <v>8.0</v>
      </c>
      <c r="I11" s="99">
        <v>8.0</v>
      </c>
      <c r="J11" s="99">
        <v>8.0</v>
      </c>
      <c r="K11" s="99">
        <v>8.0</v>
      </c>
      <c r="L11" s="99">
        <v>8.0</v>
      </c>
      <c r="M11" s="99">
        <v>8.0</v>
      </c>
      <c r="N11" s="99">
        <v>8.0</v>
      </c>
      <c r="O11" s="99">
        <v>8.0</v>
      </c>
      <c r="P11" s="99">
        <v>2.0</v>
      </c>
      <c r="Q11" s="98">
        <v>0.0</v>
      </c>
      <c r="R11" s="98">
        <v>0.0</v>
      </c>
      <c r="S11" s="99">
        <v>2.0</v>
      </c>
      <c r="T11" s="99">
        <v>2.0</v>
      </c>
      <c r="U11" s="99">
        <v>2.0</v>
      </c>
      <c r="V11" s="99">
        <v>2.0</v>
      </c>
      <c r="W11" s="99">
        <v>2.0</v>
      </c>
      <c r="X11" s="98">
        <v>0.0</v>
      </c>
      <c r="Y11" s="98">
        <v>0.0</v>
      </c>
      <c r="Z11" s="99">
        <v>2.0</v>
      </c>
      <c r="AA11" s="99">
        <v>2.0</v>
      </c>
      <c r="AB11" s="99">
        <v>2.0</v>
      </c>
      <c r="AC11" s="99">
        <v>2.0</v>
      </c>
      <c r="AD11" s="99">
        <v>2.0</v>
      </c>
      <c r="AE11" s="98">
        <v>0.0</v>
      </c>
      <c r="AF11" s="98">
        <v>0.0</v>
      </c>
      <c r="AG11" s="99">
        <v>2.0</v>
      </c>
      <c r="AH11" s="99">
        <v>2.0</v>
      </c>
      <c r="AI11" s="100">
        <f t="shared" si="1"/>
        <v>102</v>
      </c>
      <c r="AJ11" s="90" t="s">
        <v>78</v>
      </c>
    </row>
    <row r="12" ht="30.0" customHeight="1">
      <c r="A12" s="89"/>
      <c r="B12" s="29"/>
      <c r="C12" s="102" t="s">
        <v>26</v>
      </c>
      <c r="D12" s="103">
        <v>0.0</v>
      </c>
      <c r="E12" s="104">
        <v>8.0</v>
      </c>
      <c r="F12" s="104">
        <v>8.0</v>
      </c>
      <c r="G12" s="104">
        <v>8.0</v>
      </c>
      <c r="H12" s="104">
        <v>8.0</v>
      </c>
      <c r="I12" s="104">
        <v>8.0</v>
      </c>
      <c r="J12" s="104">
        <v>8.0</v>
      </c>
      <c r="K12" s="104">
        <v>8.0</v>
      </c>
      <c r="L12" s="104">
        <v>8.0</v>
      </c>
      <c r="M12" s="104">
        <v>8.0</v>
      </c>
      <c r="N12" s="104">
        <v>8.0</v>
      </c>
      <c r="O12" s="104">
        <v>8.0</v>
      </c>
      <c r="P12" s="104">
        <v>8.0</v>
      </c>
      <c r="Q12" s="103">
        <v>0.0</v>
      </c>
      <c r="R12" s="103">
        <v>0.0</v>
      </c>
      <c r="S12" s="104">
        <v>8.0</v>
      </c>
      <c r="T12" s="104">
        <v>8.0</v>
      </c>
      <c r="U12" s="104">
        <v>8.0</v>
      </c>
      <c r="V12" s="104">
        <v>8.0</v>
      </c>
      <c r="W12" s="104">
        <v>8.0</v>
      </c>
      <c r="X12" s="103">
        <v>0.0</v>
      </c>
      <c r="Y12" s="103">
        <v>0.0</v>
      </c>
      <c r="Z12" s="104">
        <v>8.0</v>
      </c>
      <c r="AA12" s="104">
        <v>8.0</v>
      </c>
      <c r="AB12" s="104">
        <v>8.0</v>
      </c>
      <c r="AC12" s="104">
        <v>8.0</v>
      </c>
      <c r="AD12" s="104">
        <v>8.0</v>
      </c>
      <c r="AE12" s="103">
        <v>0.0</v>
      </c>
      <c r="AF12" s="103">
        <v>0.0</v>
      </c>
      <c r="AG12" s="104">
        <v>8.0</v>
      </c>
      <c r="AH12" s="104">
        <v>8.0</v>
      </c>
      <c r="AI12" s="105">
        <f>SUM(D12:AH13)</f>
        <v>192</v>
      </c>
      <c r="AJ12" s="106" t="s">
        <v>79</v>
      </c>
    </row>
    <row r="13" ht="30.0" customHeight="1">
      <c r="A13" s="89"/>
      <c r="B13" s="29"/>
      <c r="C13" s="107" t="s">
        <v>50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ht="30.0" customHeight="1">
      <c r="A14" s="89"/>
      <c r="B14" s="29"/>
      <c r="C14" s="108" t="s">
        <v>51</v>
      </c>
      <c r="D14" s="98">
        <v>0.0</v>
      </c>
      <c r="E14" s="98">
        <v>0.0</v>
      </c>
      <c r="F14" s="98">
        <v>0.0</v>
      </c>
      <c r="G14" s="98">
        <v>0.0</v>
      </c>
      <c r="H14" s="98">
        <v>0.0</v>
      </c>
      <c r="I14" s="98">
        <v>0.0</v>
      </c>
      <c r="J14" s="98">
        <v>0.0</v>
      </c>
      <c r="K14" s="98">
        <v>0.0</v>
      </c>
      <c r="L14" s="98">
        <v>0.0</v>
      </c>
      <c r="M14" s="98">
        <v>0.0</v>
      </c>
      <c r="N14" s="98">
        <v>0.0</v>
      </c>
      <c r="O14" s="98">
        <v>0.0</v>
      </c>
      <c r="P14" s="98">
        <v>0.0</v>
      </c>
      <c r="Q14" s="98">
        <v>0.0</v>
      </c>
      <c r="R14" s="98">
        <v>0.0</v>
      </c>
      <c r="S14" s="98">
        <v>0.0</v>
      </c>
      <c r="T14" s="98">
        <v>0.0</v>
      </c>
      <c r="U14" s="98">
        <v>0.0</v>
      </c>
      <c r="V14" s="98">
        <v>0.0</v>
      </c>
      <c r="W14" s="98">
        <v>0.0</v>
      </c>
      <c r="X14" s="98">
        <v>0.0</v>
      </c>
      <c r="Y14" s="98">
        <v>0.0</v>
      </c>
      <c r="Z14" s="98">
        <v>0.0</v>
      </c>
      <c r="AA14" s="98">
        <v>0.0</v>
      </c>
      <c r="AB14" s="98">
        <v>0.0</v>
      </c>
      <c r="AC14" s="98">
        <v>0.0</v>
      </c>
      <c r="AD14" s="98">
        <v>0.0</v>
      </c>
      <c r="AE14" s="98">
        <v>0.0</v>
      </c>
      <c r="AF14" s="98">
        <v>0.0</v>
      </c>
      <c r="AG14" s="98">
        <v>0.0</v>
      </c>
      <c r="AH14" s="98">
        <v>0.0</v>
      </c>
      <c r="AI14" s="100">
        <f t="shared" ref="AI14:AI15" si="2">SUM(D14:AH14)</f>
        <v>0</v>
      </c>
      <c r="AJ14" s="90" t="s">
        <v>80</v>
      </c>
    </row>
    <row r="15" ht="30.0" customHeight="1">
      <c r="A15" s="89"/>
      <c r="B15" s="24"/>
      <c r="C15" s="109" t="s">
        <v>38</v>
      </c>
      <c r="D15" s="98">
        <v>0.0</v>
      </c>
      <c r="E15" s="99">
        <v>4.0</v>
      </c>
      <c r="F15" s="99">
        <v>4.0</v>
      </c>
      <c r="G15" s="99">
        <v>4.0</v>
      </c>
      <c r="H15" s="99">
        <v>4.0</v>
      </c>
      <c r="I15" s="99">
        <v>4.0</v>
      </c>
      <c r="J15" s="98">
        <v>0.0</v>
      </c>
      <c r="K15" s="98">
        <v>0.0</v>
      </c>
      <c r="L15" s="99">
        <v>4.0</v>
      </c>
      <c r="M15" s="99">
        <v>4.0</v>
      </c>
      <c r="N15" s="99">
        <v>4.0</v>
      </c>
      <c r="O15" s="99">
        <v>4.0</v>
      </c>
      <c r="P15" s="99">
        <v>4.0</v>
      </c>
      <c r="Q15" s="98">
        <v>0.0</v>
      </c>
      <c r="R15" s="98">
        <v>0.0</v>
      </c>
      <c r="S15" s="99">
        <v>4.0</v>
      </c>
      <c r="T15" s="99">
        <v>4.0</v>
      </c>
      <c r="U15" s="99">
        <v>4.0</v>
      </c>
      <c r="V15" s="99">
        <v>4.0</v>
      </c>
      <c r="W15" s="99">
        <v>4.0</v>
      </c>
      <c r="X15" s="98">
        <v>0.0</v>
      </c>
      <c r="Y15" s="98">
        <v>0.0</v>
      </c>
      <c r="Z15" s="99">
        <v>4.0</v>
      </c>
      <c r="AA15" s="99">
        <v>4.0</v>
      </c>
      <c r="AB15" s="99">
        <v>4.0</v>
      </c>
      <c r="AC15" s="99">
        <v>4.0</v>
      </c>
      <c r="AD15" s="99">
        <v>4.0</v>
      </c>
      <c r="AE15" s="98">
        <v>0.0</v>
      </c>
      <c r="AF15" s="98">
        <v>0.0</v>
      </c>
      <c r="AG15" s="99">
        <v>4.0</v>
      </c>
      <c r="AH15" s="99">
        <v>4.0</v>
      </c>
      <c r="AI15" s="100">
        <f t="shared" si="2"/>
        <v>88</v>
      </c>
      <c r="AJ15" s="90" t="s">
        <v>81</v>
      </c>
    </row>
    <row r="16" ht="30.0" customHeight="1">
      <c r="A16" s="8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</row>
    <row r="17" ht="30.0" customHeight="1">
      <c r="B17" s="60"/>
      <c r="AI17" s="61"/>
      <c r="AJ17" s="61"/>
    </row>
    <row r="18" ht="30.0" customHeight="1">
      <c r="B18" s="111" t="s">
        <v>82</v>
      </c>
      <c r="C18" s="112"/>
      <c r="D18" s="113">
        <f t="shared" ref="D18:AH18" si="3">SUM(D10:D16)</f>
        <v>0</v>
      </c>
      <c r="E18" s="113">
        <f t="shared" si="3"/>
        <v>18</v>
      </c>
      <c r="F18" s="113">
        <f t="shared" si="3"/>
        <v>18</v>
      </c>
      <c r="G18" s="113">
        <f t="shared" si="3"/>
        <v>28</v>
      </c>
      <c r="H18" s="113">
        <f t="shared" si="3"/>
        <v>28</v>
      </c>
      <c r="I18" s="113">
        <f t="shared" si="3"/>
        <v>28</v>
      </c>
      <c r="J18" s="113">
        <f t="shared" si="3"/>
        <v>24</v>
      </c>
      <c r="K18" s="113">
        <f t="shared" si="3"/>
        <v>24</v>
      </c>
      <c r="L18" s="113">
        <f t="shared" si="3"/>
        <v>28</v>
      </c>
      <c r="M18" s="113">
        <f t="shared" si="3"/>
        <v>28</v>
      </c>
      <c r="N18" s="113">
        <f t="shared" si="3"/>
        <v>28</v>
      </c>
      <c r="O18" s="113">
        <f t="shared" si="3"/>
        <v>28</v>
      </c>
      <c r="P18" s="113">
        <f t="shared" si="3"/>
        <v>18</v>
      </c>
      <c r="Q18" s="113">
        <f t="shared" si="3"/>
        <v>0</v>
      </c>
      <c r="R18" s="113">
        <f t="shared" si="3"/>
        <v>0</v>
      </c>
      <c r="S18" s="113">
        <f t="shared" si="3"/>
        <v>18</v>
      </c>
      <c r="T18" s="113">
        <f t="shared" si="3"/>
        <v>18</v>
      </c>
      <c r="U18" s="113">
        <f t="shared" si="3"/>
        <v>18</v>
      </c>
      <c r="V18" s="113">
        <f t="shared" si="3"/>
        <v>18</v>
      </c>
      <c r="W18" s="113">
        <f t="shared" si="3"/>
        <v>18</v>
      </c>
      <c r="X18" s="113">
        <f t="shared" si="3"/>
        <v>0</v>
      </c>
      <c r="Y18" s="113">
        <f t="shared" si="3"/>
        <v>0</v>
      </c>
      <c r="Z18" s="113">
        <f t="shared" si="3"/>
        <v>18</v>
      </c>
      <c r="AA18" s="113">
        <f t="shared" si="3"/>
        <v>18</v>
      </c>
      <c r="AB18" s="113">
        <f t="shared" si="3"/>
        <v>18</v>
      </c>
      <c r="AC18" s="113">
        <f t="shared" si="3"/>
        <v>18</v>
      </c>
      <c r="AD18" s="113">
        <f t="shared" si="3"/>
        <v>18</v>
      </c>
      <c r="AE18" s="113">
        <f t="shared" si="3"/>
        <v>0</v>
      </c>
      <c r="AF18" s="113">
        <f t="shared" si="3"/>
        <v>0</v>
      </c>
      <c r="AG18" s="113">
        <f t="shared" si="3"/>
        <v>18</v>
      </c>
      <c r="AH18" s="113">
        <f t="shared" si="3"/>
        <v>18</v>
      </c>
      <c r="AI18" s="61"/>
      <c r="AJ18" s="61"/>
    </row>
    <row r="19" ht="30.0" customHeight="1">
      <c r="B19" s="111" t="s">
        <v>83</v>
      </c>
      <c r="C19" s="112"/>
      <c r="D19" s="114">
        <f>'DUTY ROSTER'!C20</f>
        <v>2</v>
      </c>
      <c r="E19" s="114">
        <f>'DUTY ROSTER'!D20</f>
        <v>5</v>
      </c>
      <c r="F19" s="114">
        <f>'DUTY ROSTER'!E20</f>
        <v>5</v>
      </c>
      <c r="G19" s="114">
        <f>'DUTY ROSTER'!F20</f>
        <v>8</v>
      </c>
      <c r="H19" s="114">
        <f>'DUTY ROSTER'!G20</f>
        <v>8</v>
      </c>
      <c r="I19" s="114">
        <f>'DUTY ROSTER'!H20</f>
        <v>8</v>
      </c>
      <c r="J19" s="114">
        <f>'DUTY ROSTER'!I20</f>
        <v>4</v>
      </c>
      <c r="K19" s="114">
        <f>'DUTY ROSTER'!J20</f>
        <v>0</v>
      </c>
      <c r="L19" s="114">
        <f>'DUTY ROSTER'!K20</f>
        <v>7</v>
      </c>
      <c r="M19" s="114">
        <f>'DUTY ROSTER'!L20</f>
        <v>7</v>
      </c>
      <c r="N19" s="114">
        <f>'DUTY ROSTER'!M20</f>
        <v>7</v>
      </c>
      <c r="O19" s="114">
        <f>'DUTY ROSTER'!N20</f>
        <v>7</v>
      </c>
      <c r="P19" s="114">
        <f>'DUTY ROSTER'!O20</f>
        <v>7</v>
      </c>
      <c r="Q19" s="114">
        <f>'DUTY ROSTER'!P20</f>
        <v>1</v>
      </c>
      <c r="R19" s="114">
        <f>'DUTY ROSTER'!Q20</f>
        <v>0</v>
      </c>
      <c r="S19" s="114">
        <f>'DUTY ROSTER'!R20</f>
        <v>7</v>
      </c>
      <c r="T19" s="114">
        <f>'DUTY ROSTER'!S20</f>
        <v>7</v>
      </c>
      <c r="U19" s="114">
        <f>'DUTY ROSTER'!T20</f>
        <v>7</v>
      </c>
      <c r="V19" s="114">
        <f>'DUTY ROSTER'!U20</f>
        <v>6</v>
      </c>
      <c r="W19" s="114">
        <f>'DUTY ROSTER'!V20</f>
        <v>6</v>
      </c>
      <c r="X19" s="114">
        <f>'DUTY ROSTER'!W20</f>
        <v>0</v>
      </c>
      <c r="Y19" s="114">
        <f>'DUTY ROSTER'!X20</f>
        <v>0</v>
      </c>
      <c r="Z19" s="114">
        <f>'DUTY ROSTER'!Y20</f>
        <v>6</v>
      </c>
      <c r="AA19" s="114">
        <f>'DUTY ROSTER'!Z20</f>
        <v>7</v>
      </c>
      <c r="AB19" s="114">
        <f>'DUTY ROSTER'!AA20</f>
        <v>7</v>
      </c>
      <c r="AC19" s="114">
        <f>'DUTY ROSTER'!AB20</f>
        <v>6</v>
      </c>
      <c r="AD19" s="114">
        <f>'DUTY ROSTER'!AC20</f>
        <v>6</v>
      </c>
      <c r="AE19" s="114">
        <f>'DUTY ROSTER'!AD20</f>
        <v>1</v>
      </c>
      <c r="AF19" s="114">
        <f>'DUTY ROSTER'!AE20</f>
        <v>0</v>
      </c>
      <c r="AG19" s="114">
        <f>'DUTY ROSTER'!AF20</f>
        <v>5</v>
      </c>
      <c r="AH19" s="114">
        <f>'DUTY ROSTER'!AG20</f>
        <v>5</v>
      </c>
      <c r="AI19" s="61"/>
      <c r="AJ19" s="61"/>
    </row>
    <row r="20" ht="30.0" customHeight="1">
      <c r="B20" s="111" t="s">
        <v>84</v>
      </c>
      <c r="C20" s="112"/>
      <c r="D20" s="114">
        <v>8.0</v>
      </c>
      <c r="E20" s="114">
        <v>8.0</v>
      </c>
      <c r="F20" s="114">
        <v>8.0</v>
      </c>
      <c r="G20" s="114">
        <v>8.0</v>
      </c>
      <c r="H20" s="114">
        <v>8.0</v>
      </c>
      <c r="I20" s="114">
        <v>8.0</v>
      </c>
      <c r="J20" s="114">
        <v>8.0</v>
      </c>
      <c r="K20" s="114">
        <v>8.0</v>
      </c>
      <c r="L20" s="114">
        <v>8.0</v>
      </c>
      <c r="M20" s="114">
        <v>8.0</v>
      </c>
      <c r="N20" s="114">
        <v>8.0</v>
      </c>
      <c r="O20" s="114">
        <v>8.0</v>
      </c>
      <c r="P20" s="114">
        <v>8.0</v>
      </c>
      <c r="Q20" s="114">
        <v>8.0</v>
      </c>
      <c r="R20" s="114">
        <v>8.0</v>
      </c>
      <c r="S20" s="114">
        <v>8.0</v>
      </c>
      <c r="T20" s="114">
        <v>8.0</v>
      </c>
      <c r="U20" s="114">
        <v>8.0</v>
      </c>
      <c r="V20" s="114">
        <v>8.0</v>
      </c>
      <c r="W20" s="114">
        <v>8.0</v>
      </c>
      <c r="X20" s="114">
        <v>8.0</v>
      </c>
      <c r="Y20" s="114">
        <v>8.0</v>
      </c>
      <c r="Z20" s="114">
        <v>8.0</v>
      </c>
      <c r="AA20" s="114">
        <v>8.0</v>
      </c>
      <c r="AB20" s="114">
        <v>8.0</v>
      </c>
      <c r="AC20" s="114">
        <v>8.0</v>
      </c>
      <c r="AD20" s="114">
        <v>8.0</v>
      </c>
      <c r="AE20" s="114">
        <v>8.0</v>
      </c>
      <c r="AF20" s="114">
        <v>8.0</v>
      </c>
      <c r="AG20" s="114">
        <v>8.0</v>
      </c>
      <c r="AH20" s="114">
        <v>8.0</v>
      </c>
      <c r="AI20" s="61"/>
      <c r="AJ20" s="61"/>
    </row>
    <row r="21" ht="30.0" customHeight="1">
      <c r="B21" s="111" t="s">
        <v>43</v>
      </c>
      <c r="C21" s="112"/>
      <c r="D21" s="114">
        <f t="shared" ref="D21:AH21" si="4">D19*D20</f>
        <v>16</v>
      </c>
      <c r="E21" s="114">
        <f t="shared" si="4"/>
        <v>40</v>
      </c>
      <c r="F21" s="114">
        <f t="shared" si="4"/>
        <v>40</v>
      </c>
      <c r="G21" s="114">
        <f t="shared" si="4"/>
        <v>64</v>
      </c>
      <c r="H21" s="114">
        <f t="shared" si="4"/>
        <v>64</v>
      </c>
      <c r="I21" s="114">
        <f t="shared" si="4"/>
        <v>64</v>
      </c>
      <c r="J21" s="114">
        <f t="shared" si="4"/>
        <v>32</v>
      </c>
      <c r="K21" s="114">
        <f t="shared" si="4"/>
        <v>0</v>
      </c>
      <c r="L21" s="114">
        <f t="shared" si="4"/>
        <v>56</v>
      </c>
      <c r="M21" s="114">
        <f t="shared" si="4"/>
        <v>56</v>
      </c>
      <c r="N21" s="114">
        <f t="shared" si="4"/>
        <v>56</v>
      </c>
      <c r="O21" s="114">
        <f t="shared" si="4"/>
        <v>56</v>
      </c>
      <c r="P21" s="114">
        <f t="shared" si="4"/>
        <v>56</v>
      </c>
      <c r="Q21" s="114">
        <f t="shared" si="4"/>
        <v>8</v>
      </c>
      <c r="R21" s="114">
        <f t="shared" si="4"/>
        <v>0</v>
      </c>
      <c r="S21" s="114">
        <f t="shared" si="4"/>
        <v>56</v>
      </c>
      <c r="T21" s="114">
        <f t="shared" si="4"/>
        <v>56</v>
      </c>
      <c r="U21" s="114">
        <f t="shared" si="4"/>
        <v>56</v>
      </c>
      <c r="V21" s="114">
        <f t="shared" si="4"/>
        <v>48</v>
      </c>
      <c r="W21" s="114">
        <f t="shared" si="4"/>
        <v>48</v>
      </c>
      <c r="X21" s="114">
        <f t="shared" si="4"/>
        <v>0</v>
      </c>
      <c r="Y21" s="114">
        <f t="shared" si="4"/>
        <v>0</v>
      </c>
      <c r="Z21" s="114">
        <f t="shared" si="4"/>
        <v>48</v>
      </c>
      <c r="AA21" s="114">
        <f t="shared" si="4"/>
        <v>56</v>
      </c>
      <c r="AB21" s="114">
        <f t="shared" si="4"/>
        <v>56</v>
      </c>
      <c r="AC21" s="114">
        <f t="shared" si="4"/>
        <v>48</v>
      </c>
      <c r="AD21" s="114">
        <f t="shared" si="4"/>
        <v>48</v>
      </c>
      <c r="AE21" s="114">
        <f t="shared" si="4"/>
        <v>8</v>
      </c>
      <c r="AF21" s="114">
        <f t="shared" si="4"/>
        <v>0</v>
      </c>
      <c r="AG21" s="114">
        <f t="shared" si="4"/>
        <v>40</v>
      </c>
      <c r="AH21" s="114">
        <f t="shared" si="4"/>
        <v>40</v>
      </c>
      <c r="AI21" s="61"/>
      <c r="AJ21" s="61"/>
    </row>
    <row r="22" ht="30.0" customHeight="1">
      <c r="B22" s="111" t="s">
        <v>85</v>
      </c>
      <c r="C22" s="112"/>
      <c r="D22" s="115" t="str">
        <f t="shared" ref="D22:AH22" si="5">IFERROR(D21/D18, "100%")
</f>
        <v>100%</v>
      </c>
      <c r="E22" s="115">
        <f t="shared" si="5"/>
        <v>2.222222222</v>
      </c>
      <c r="F22" s="115">
        <f t="shared" si="5"/>
        <v>2.222222222</v>
      </c>
      <c r="G22" s="115">
        <f t="shared" si="5"/>
        <v>2.285714286</v>
      </c>
      <c r="H22" s="115">
        <f t="shared" si="5"/>
        <v>2.285714286</v>
      </c>
      <c r="I22" s="115">
        <f t="shared" si="5"/>
        <v>2.285714286</v>
      </c>
      <c r="J22" s="115">
        <f t="shared" si="5"/>
        <v>1.333333333</v>
      </c>
      <c r="K22" s="115">
        <f t="shared" si="5"/>
        <v>0</v>
      </c>
      <c r="L22" s="115">
        <f t="shared" si="5"/>
        <v>2</v>
      </c>
      <c r="M22" s="115">
        <f t="shared" si="5"/>
        <v>2</v>
      </c>
      <c r="N22" s="115">
        <f t="shared" si="5"/>
        <v>2</v>
      </c>
      <c r="O22" s="115">
        <f t="shared" si="5"/>
        <v>2</v>
      </c>
      <c r="P22" s="115">
        <f t="shared" si="5"/>
        <v>3.111111111</v>
      </c>
      <c r="Q22" s="115" t="str">
        <f t="shared" si="5"/>
        <v>100%</v>
      </c>
      <c r="R22" s="115" t="str">
        <f t="shared" si="5"/>
        <v>100%</v>
      </c>
      <c r="S22" s="115">
        <f t="shared" si="5"/>
        <v>3.111111111</v>
      </c>
      <c r="T22" s="115">
        <f t="shared" si="5"/>
        <v>3.111111111</v>
      </c>
      <c r="U22" s="115">
        <f t="shared" si="5"/>
        <v>3.111111111</v>
      </c>
      <c r="V22" s="115">
        <f t="shared" si="5"/>
        <v>2.666666667</v>
      </c>
      <c r="W22" s="115">
        <f t="shared" si="5"/>
        <v>2.666666667</v>
      </c>
      <c r="X22" s="115" t="str">
        <f t="shared" si="5"/>
        <v>100%</v>
      </c>
      <c r="Y22" s="115" t="str">
        <f t="shared" si="5"/>
        <v>100%</v>
      </c>
      <c r="Z22" s="115">
        <f t="shared" si="5"/>
        <v>2.666666667</v>
      </c>
      <c r="AA22" s="115">
        <f t="shared" si="5"/>
        <v>3.111111111</v>
      </c>
      <c r="AB22" s="115">
        <f t="shared" si="5"/>
        <v>3.111111111</v>
      </c>
      <c r="AC22" s="115">
        <f t="shared" si="5"/>
        <v>2.666666667</v>
      </c>
      <c r="AD22" s="115">
        <f t="shared" si="5"/>
        <v>2.666666667</v>
      </c>
      <c r="AE22" s="115" t="str">
        <f t="shared" si="5"/>
        <v>100%</v>
      </c>
      <c r="AF22" s="115" t="str">
        <f t="shared" si="5"/>
        <v>100%</v>
      </c>
      <c r="AG22" s="115">
        <f t="shared" si="5"/>
        <v>2.222222222</v>
      </c>
      <c r="AH22" s="115">
        <f t="shared" si="5"/>
        <v>2.222222222</v>
      </c>
      <c r="AI22" s="61"/>
      <c r="AJ22" s="61"/>
    </row>
    <row r="23" ht="30.0" customHeight="1">
      <c r="B23" s="60"/>
      <c r="AI23" s="61"/>
      <c r="AJ23" s="61"/>
    </row>
    <row r="24" ht="30.0" customHeight="1">
      <c r="B24" s="60"/>
      <c r="AI24" s="61"/>
      <c r="AJ24" s="61"/>
    </row>
    <row r="25" ht="30.0" customHeight="1">
      <c r="B25" s="60"/>
      <c r="AI25" s="61"/>
      <c r="AJ25" s="61"/>
    </row>
    <row r="26" ht="30.0" customHeight="1">
      <c r="B26" s="60"/>
      <c r="AI26" s="61"/>
      <c r="AJ26" s="61"/>
    </row>
    <row r="27" ht="30.0" customHeight="1">
      <c r="B27" s="60"/>
      <c r="AI27" s="61"/>
      <c r="AJ27" s="61"/>
    </row>
    <row r="28" ht="30.0" customHeight="1">
      <c r="B28" s="60"/>
      <c r="AI28" s="61"/>
      <c r="AJ28" s="61"/>
    </row>
    <row r="29" ht="30.0" customHeight="1">
      <c r="B29" s="60"/>
      <c r="AI29" s="61"/>
      <c r="AJ29" s="61"/>
    </row>
    <row r="30" ht="30.0" customHeight="1">
      <c r="B30" s="60"/>
      <c r="AI30" s="61"/>
      <c r="AJ30" s="61"/>
    </row>
    <row r="31" ht="30.0" customHeight="1">
      <c r="B31" s="60"/>
      <c r="AI31" s="61"/>
      <c r="AJ31" s="61"/>
    </row>
    <row r="32" ht="30.0" customHeight="1">
      <c r="B32" s="60"/>
      <c r="AI32" s="61"/>
      <c r="AJ32" s="61"/>
    </row>
    <row r="33" ht="30.0" customHeight="1">
      <c r="B33" s="60"/>
      <c r="AI33" s="61"/>
      <c r="AJ33" s="61"/>
    </row>
    <row r="34" ht="30.0" customHeight="1">
      <c r="B34" s="60"/>
      <c r="AI34" s="61"/>
      <c r="AJ34" s="61"/>
    </row>
    <row r="35" ht="30.0" customHeight="1">
      <c r="B35" s="60"/>
      <c r="AI35" s="61"/>
      <c r="AJ35" s="61"/>
    </row>
    <row r="36" ht="30.0" customHeight="1">
      <c r="B36" s="60"/>
      <c r="Z36" s="116"/>
      <c r="AA36" s="116"/>
      <c r="AB36" s="116"/>
      <c r="AC36" s="116"/>
      <c r="AD36" s="116"/>
      <c r="AE36" s="117"/>
      <c r="AF36" s="117"/>
      <c r="AG36" s="117"/>
      <c r="AH36" s="117"/>
      <c r="AI36" s="118"/>
      <c r="AJ36" s="118"/>
    </row>
    <row r="37" ht="30.0" customHeight="1">
      <c r="B37" s="60"/>
      <c r="Z37" s="116"/>
      <c r="AA37" s="116"/>
      <c r="AB37" s="116"/>
      <c r="AC37" s="116"/>
      <c r="AD37" s="116"/>
      <c r="AE37" s="117"/>
      <c r="AF37" s="117"/>
      <c r="AG37" s="117"/>
      <c r="AH37" s="117"/>
      <c r="AI37" s="118"/>
      <c r="AJ37" s="118"/>
    </row>
    <row r="38" ht="30.0" customHeight="1">
      <c r="B38" s="60"/>
      <c r="AI38" s="61"/>
      <c r="AJ38" s="61"/>
    </row>
    <row r="39" ht="30.0" customHeight="1">
      <c r="B39" s="60"/>
      <c r="AI39" s="61"/>
      <c r="AJ39" s="61"/>
    </row>
    <row r="40" ht="30.0" customHeight="1">
      <c r="B40" s="60"/>
      <c r="AI40" s="61"/>
      <c r="AJ40" s="61"/>
    </row>
    <row r="41" ht="30.0" customHeight="1">
      <c r="B41" s="60"/>
      <c r="AI41" s="61"/>
      <c r="AJ41" s="61"/>
    </row>
    <row r="42" ht="30.0" customHeight="1">
      <c r="B42" s="60"/>
      <c r="AI42" s="61"/>
      <c r="AJ42" s="61"/>
    </row>
    <row r="43" ht="30.0" customHeight="1">
      <c r="B43" s="60"/>
      <c r="AI43" s="61"/>
      <c r="AJ43" s="61"/>
    </row>
    <row r="44" ht="30.0" customHeight="1">
      <c r="B44" s="60"/>
      <c r="AI44" s="61"/>
      <c r="AJ44" s="61"/>
    </row>
    <row r="45" ht="30.0" customHeight="1">
      <c r="B45" s="60"/>
      <c r="AI45" s="61"/>
      <c r="AJ45" s="61"/>
    </row>
    <row r="46" ht="30.0" customHeight="1">
      <c r="B46" s="60"/>
      <c r="AI46" s="61"/>
      <c r="AJ46" s="61"/>
    </row>
    <row r="47" ht="30.0" customHeight="1">
      <c r="B47" s="60"/>
      <c r="AI47" s="61"/>
      <c r="AJ47" s="61"/>
    </row>
    <row r="48" ht="30.0" customHeight="1">
      <c r="B48" s="60"/>
      <c r="AI48" s="61"/>
      <c r="AJ48" s="61"/>
    </row>
    <row r="49" ht="30.0" customHeight="1">
      <c r="B49" s="60"/>
      <c r="AI49" s="61"/>
      <c r="AJ49" s="61"/>
    </row>
    <row r="50" ht="30.0" customHeight="1">
      <c r="B50" s="60"/>
      <c r="AI50" s="61"/>
      <c r="AJ50" s="61"/>
    </row>
    <row r="51" ht="30.0" customHeight="1">
      <c r="B51" s="60"/>
      <c r="AI51" s="61"/>
      <c r="AJ51" s="61"/>
    </row>
    <row r="52" ht="30.0" customHeight="1">
      <c r="B52" s="60"/>
      <c r="AI52" s="61"/>
      <c r="AJ52" s="61"/>
    </row>
    <row r="53" ht="30.0" customHeight="1">
      <c r="B53" s="60"/>
      <c r="AI53" s="61"/>
      <c r="AJ53" s="61"/>
    </row>
    <row r="54" ht="30.0" customHeight="1">
      <c r="B54" s="60"/>
      <c r="AI54" s="61"/>
      <c r="AJ54" s="61"/>
    </row>
    <row r="55" ht="30.0" customHeight="1">
      <c r="B55" s="60"/>
      <c r="AI55" s="61"/>
      <c r="AJ55" s="61"/>
    </row>
    <row r="56" ht="30.0" customHeight="1">
      <c r="B56" s="60"/>
      <c r="AI56" s="61"/>
      <c r="AJ56" s="61"/>
    </row>
    <row r="57" ht="30.0" customHeight="1">
      <c r="B57" s="60"/>
      <c r="AI57" s="61"/>
      <c r="AJ57" s="61"/>
    </row>
    <row r="58" ht="30.0" customHeight="1">
      <c r="B58" s="60"/>
      <c r="AI58" s="61"/>
      <c r="AJ58" s="61"/>
    </row>
    <row r="59" ht="30.0" customHeight="1">
      <c r="B59" s="60"/>
      <c r="AI59" s="61"/>
      <c r="AJ59" s="61"/>
    </row>
    <row r="60" ht="30.0" customHeight="1">
      <c r="B60" s="60"/>
      <c r="AI60" s="61"/>
      <c r="AJ60" s="61"/>
    </row>
    <row r="61" ht="30.0" customHeight="1">
      <c r="B61" s="60"/>
      <c r="AI61" s="61"/>
      <c r="AJ61" s="61"/>
    </row>
    <row r="62" ht="30.0" customHeight="1">
      <c r="B62" s="60"/>
      <c r="AI62" s="61"/>
      <c r="AJ62" s="61"/>
    </row>
    <row r="63" ht="30.0" customHeight="1">
      <c r="B63" s="60"/>
      <c r="AI63" s="61"/>
      <c r="AJ63" s="61"/>
    </row>
    <row r="64" ht="30.0" customHeight="1">
      <c r="B64" s="60"/>
      <c r="AI64" s="61"/>
      <c r="AJ64" s="61"/>
    </row>
    <row r="65" ht="30.0" customHeight="1">
      <c r="B65" s="60"/>
      <c r="AI65" s="61"/>
      <c r="AJ65" s="61"/>
    </row>
    <row r="66" ht="30.0" customHeight="1">
      <c r="B66" s="60"/>
      <c r="AI66" s="61"/>
      <c r="AJ66" s="61"/>
    </row>
    <row r="67" ht="30.0" customHeight="1">
      <c r="B67" s="60"/>
      <c r="AI67" s="61"/>
      <c r="AJ67" s="61"/>
    </row>
    <row r="68" ht="30.0" customHeight="1">
      <c r="B68" s="60"/>
      <c r="AI68" s="61"/>
      <c r="AJ68" s="61"/>
    </row>
    <row r="69" ht="30.0" customHeight="1">
      <c r="B69" s="60"/>
      <c r="AI69" s="61"/>
      <c r="AJ69" s="61"/>
    </row>
    <row r="70" ht="30.0" customHeight="1">
      <c r="B70" s="60"/>
      <c r="AI70" s="61"/>
      <c r="AJ70" s="61"/>
    </row>
    <row r="71" ht="30.0" customHeight="1">
      <c r="B71" s="60"/>
      <c r="AI71" s="61"/>
      <c r="AJ71" s="61"/>
    </row>
    <row r="72" ht="30.0" customHeight="1">
      <c r="B72" s="60"/>
      <c r="AI72" s="61"/>
      <c r="AJ72" s="61"/>
    </row>
    <row r="73" ht="30.0" customHeight="1">
      <c r="B73" s="60"/>
      <c r="AI73" s="61"/>
      <c r="AJ73" s="61"/>
    </row>
    <row r="74" ht="30.0" customHeight="1">
      <c r="B74" s="60"/>
      <c r="AI74" s="61"/>
      <c r="AJ74" s="61"/>
    </row>
    <row r="75" ht="30.0" customHeight="1">
      <c r="B75" s="60"/>
      <c r="AI75" s="61"/>
      <c r="AJ75" s="61"/>
    </row>
    <row r="76" ht="30.0" customHeight="1">
      <c r="B76" s="60"/>
      <c r="AI76" s="61"/>
      <c r="AJ76" s="61"/>
    </row>
    <row r="77" ht="30.0" customHeight="1">
      <c r="B77" s="60"/>
      <c r="AI77" s="61"/>
      <c r="AJ77" s="61"/>
    </row>
    <row r="78" ht="30.0" customHeight="1">
      <c r="B78" s="60"/>
      <c r="AI78" s="61"/>
      <c r="AJ78" s="61"/>
    </row>
    <row r="79" ht="30.0" customHeight="1">
      <c r="B79" s="60"/>
      <c r="AI79" s="61"/>
      <c r="AJ79" s="61"/>
    </row>
    <row r="80" ht="30.0" customHeight="1">
      <c r="B80" s="60"/>
      <c r="AI80" s="61"/>
      <c r="AJ80" s="61"/>
    </row>
    <row r="81" ht="30.0" customHeight="1">
      <c r="B81" s="60"/>
      <c r="AI81" s="61"/>
      <c r="AJ81" s="61"/>
    </row>
    <row r="82" ht="30.0" customHeight="1">
      <c r="B82" s="60"/>
      <c r="AI82" s="61"/>
      <c r="AJ82" s="61"/>
    </row>
    <row r="83" ht="30.0" customHeight="1">
      <c r="B83" s="60"/>
      <c r="AI83" s="61"/>
      <c r="AJ83" s="61"/>
    </row>
    <row r="84" ht="30.0" customHeight="1">
      <c r="B84" s="60"/>
      <c r="AI84" s="61"/>
      <c r="AJ84" s="61"/>
    </row>
    <row r="85" ht="30.0" customHeight="1">
      <c r="B85" s="60"/>
      <c r="AI85" s="61"/>
      <c r="AJ85" s="61"/>
    </row>
    <row r="86" ht="30.0" customHeight="1">
      <c r="B86" s="60"/>
      <c r="AI86" s="61"/>
      <c r="AJ86" s="61"/>
    </row>
    <row r="87" ht="30.0" customHeight="1">
      <c r="B87" s="60"/>
      <c r="AI87" s="61"/>
      <c r="AJ87" s="61"/>
    </row>
    <row r="88" ht="30.0" customHeight="1">
      <c r="B88" s="60"/>
      <c r="AI88" s="61"/>
      <c r="AJ88" s="61"/>
    </row>
    <row r="89" ht="30.0" customHeight="1">
      <c r="B89" s="60"/>
      <c r="AI89" s="61"/>
      <c r="AJ89" s="61"/>
    </row>
    <row r="90" ht="30.0" customHeight="1">
      <c r="B90" s="60"/>
      <c r="AI90" s="61"/>
      <c r="AJ90" s="61"/>
    </row>
    <row r="91" ht="30.0" customHeight="1">
      <c r="B91" s="60"/>
      <c r="AI91" s="61"/>
      <c r="AJ91" s="61"/>
    </row>
    <row r="92" ht="30.0" customHeight="1">
      <c r="B92" s="60"/>
      <c r="AI92" s="61"/>
      <c r="AJ92" s="61"/>
    </row>
    <row r="93" ht="30.0" customHeight="1">
      <c r="B93" s="60"/>
      <c r="AI93" s="61"/>
      <c r="AJ93" s="61"/>
    </row>
    <row r="94" ht="30.0" customHeight="1">
      <c r="B94" s="60"/>
      <c r="AI94" s="61"/>
      <c r="AJ94" s="61"/>
    </row>
    <row r="95" ht="30.0" customHeight="1">
      <c r="B95" s="60"/>
      <c r="AI95" s="61"/>
      <c r="AJ95" s="61"/>
    </row>
    <row r="96" ht="30.0" customHeight="1">
      <c r="B96" s="60"/>
      <c r="AI96" s="61"/>
      <c r="AJ96" s="61"/>
    </row>
    <row r="97" ht="30.0" customHeight="1">
      <c r="B97" s="60"/>
      <c r="AI97" s="61"/>
      <c r="AJ97" s="61"/>
    </row>
    <row r="98" ht="30.0" customHeight="1">
      <c r="B98" s="60"/>
      <c r="AI98" s="61"/>
      <c r="AJ98" s="61"/>
    </row>
    <row r="99" ht="30.0" customHeight="1">
      <c r="B99" s="60"/>
      <c r="AI99" s="61"/>
      <c r="AJ99" s="61"/>
    </row>
    <row r="100" ht="30.0" customHeight="1">
      <c r="B100" s="60"/>
      <c r="AI100" s="61"/>
      <c r="AJ100" s="61"/>
    </row>
    <row r="101" ht="30.0" customHeight="1">
      <c r="B101" s="60"/>
      <c r="AI101" s="61"/>
      <c r="AJ101" s="61"/>
    </row>
    <row r="102" ht="30.0" customHeight="1">
      <c r="B102" s="60"/>
      <c r="AI102" s="61"/>
      <c r="AJ102" s="61"/>
    </row>
    <row r="103" ht="30.0" customHeight="1">
      <c r="B103" s="60"/>
      <c r="AI103" s="61"/>
      <c r="AJ103" s="61"/>
    </row>
    <row r="104" ht="30.0" customHeight="1">
      <c r="B104" s="60"/>
      <c r="AI104" s="61"/>
      <c r="AJ104" s="61"/>
    </row>
    <row r="105" ht="30.0" customHeight="1">
      <c r="B105" s="60"/>
      <c r="AI105" s="61"/>
      <c r="AJ105" s="61"/>
    </row>
    <row r="106" ht="30.0" customHeight="1">
      <c r="B106" s="60"/>
      <c r="AI106" s="61"/>
      <c r="AJ106" s="61"/>
    </row>
    <row r="107" ht="30.0" customHeight="1">
      <c r="B107" s="60"/>
      <c r="AI107" s="61"/>
      <c r="AJ107" s="61"/>
    </row>
    <row r="108" ht="30.0" customHeight="1">
      <c r="B108" s="60"/>
      <c r="AI108" s="61"/>
      <c r="AJ108" s="61"/>
    </row>
    <row r="109" ht="30.0" customHeight="1">
      <c r="B109" s="60"/>
      <c r="AI109" s="61"/>
      <c r="AJ109" s="61"/>
    </row>
    <row r="110" ht="30.0" customHeight="1">
      <c r="B110" s="60"/>
      <c r="AI110" s="61"/>
      <c r="AJ110" s="61"/>
    </row>
    <row r="111" ht="30.0" customHeight="1">
      <c r="B111" s="60"/>
      <c r="AI111" s="61"/>
      <c r="AJ111" s="61"/>
    </row>
    <row r="112" ht="30.0" customHeight="1">
      <c r="B112" s="60"/>
      <c r="AI112" s="61"/>
      <c r="AJ112" s="61"/>
    </row>
    <row r="113" ht="30.0" customHeight="1">
      <c r="B113" s="60"/>
      <c r="AI113" s="61"/>
      <c r="AJ113" s="61"/>
    </row>
    <row r="114" ht="30.0" customHeight="1">
      <c r="B114" s="60"/>
      <c r="AI114" s="61"/>
      <c r="AJ114" s="61"/>
    </row>
    <row r="115" ht="30.0" customHeight="1">
      <c r="B115" s="60"/>
      <c r="AI115" s="61"/>
      <c r="AJ115" s="61"/>
    </row>
    <row r="116" ht="30.0" customHeight="1">
      <c r="B116" s="60"/>
      <c r="AI116" s="61"/>
      <c r="AJ116" s="61"/>
    </row>
    <row r="117" ht="30.0" customHeight="1">
      <c r="B117" s="60"/>
      <c r="AI117" s="61"/>
      <c r="AJ117" s="61"/>
    </row>
    <row r="118" ht="30.0" customHeight="1">
      <c r="B118" s="60"/>
      <c r="AI118" s="61"/>
      <c r="AJ118" s="61"/>
    </row>
    <row r="119" ht="30.0" customHeight="1">
      <c r="B119" s="60"/>
      <c r="AI119" s="61"/>
      <c r="AJ119" s="61"/>
    </row>
    <row r="120" ht="30.0" customHeight="1">
      <c r="B120" s="60"/>
      <c r="AI120" s="61"/>
      <c r="AJ120" s="61"/>
    </row>
    <row r="121" ht="30.0" customHeight="1">
      <c r="B121" s="60"/>
      <c r="AI121" s="61"/>
      <c r="AJ121" s="61"/>
    </row>
    <row r="122" ht="30.0" customHeight="1">
      <c r="B122" s="60"/>
      <c r="AI122" s="61"/>
      <c r="AJ122" s="61"/>
    </row>
    <row r="123" ht="30.0" customHeight="1">
      <c r="B123" s="60"/>
      <c r="AI123" s="61"/>
      <c r="AJ123" s="61"/>
    </row>
    <row r="124" ht="30.0" customHeight="1">
      <c r="B124" s="60"/>
      <c r="AI124" s="61"/>
      <c r="AJ124" s="61"/>
    </row>
    <row r="125" ht="30.0" customHeight="1">
      <c r="B125" s="60"/>
      <c r="AI125" s="61"/>
      <c r="AJ125" s="61"/>
    </row>
    <row r="126" ht="30.0" customHeight="1">
      <c r="B126" s="60"/>
      <c r="AI126" s="61"/>
      <c r="AJ126" s="61"/>
    </row>
    <row r="127" ht="30.0" customHeight="1">
      <c r="B127" s="60"/>
      <c r="AI127" s="61"/>
      <c r="AJ127" s="61"/>
    </row>
    <row r="128" ht="30.0" customHeight="1">
      <c r="B128" s="60"/>
      <c r="AI128" s="61"/>
      <c r="AJ128" s="61"/>
    </row>
    <row r="129" ht="30.0" customHeight="1">
      <c r="B129" s="60"/>
      <c r="AI129" s="61"/>
      <c r="AJ129" s="61"/>
    </row>
    <row r="130" ht="30.0" customHeight="1">
      <c r="B130" s="60"/>
      <c r="AI130" s="61"/>
      <c r="AJ130" s="61"/>
    </row>
    <row r="131" ht="30.0" customHeight="1">
      <c r="B131" s="60"/>
      <c r="AI131" s="61"/>
      <c r="AJ131" s="61"/>
    </row>
    <row r="132" ht="30.0" customHeight="1">
      <c r="B132" s="60"/>
      <c r="AI132" s="61"/>
      <c r="AJ132" s="61"/>
    </row>
    <row r="133" ht="30.0" customHeight="1">
      <c r="B133" s="60"/>
      <c r="AI133" s="61"/>
      <c r="AJ133" s="61"/>
    </row>
    <row r="134" ht="30.0" customHeight="1">
      <c r="B134" s="60"/>
      <c r="AI134" s="61"/>
      <c r="AJ134" s="61"/>
    </row>
    <row r="135" ht="30.0" customHeight="1">
      <c r="B135" s="60"/>
      <c r="AI135" s="61"/>
      <c r="AJ135" s="61"/>
    </row>
    <row r="136" ht="30.0" customHeight="1">
      <c r="B136" s="60"/>
      <c r="AI136" s="61"/>
      <c r="AJ136" s="61"/>
    </row>
    <row r="137" ht="30.0" customHeight="1">
      <c r="B137" s="60"/>
      <c r="AI137" s="61"/>
      <c r="AJ137" s="61"/>
    </row>
    <row r="138" ht="30.0" customHeight="1">
      <c r="B138" s="60"/>
      <c r="AI138" s="61"/>
      <c r="AJ138" s="61"/>
    </row>
    <row r="139" ht="30.0" customHeight="1">
      <c r="B139" s="60"/>
      <c r="AI139" s="61"/>
      <c r="AJ139" s="61"/>
    </row>
    <row r="140" ht="30.0" customHeight="1">
      <c r="B140" s="60"/>
      <c r="AI140" s="61"/>
      <c r="AJ140" s="61"/>
    </row>
    <row r="141" ht="30.0" customHeight="1">
      <c r="B141" s="60"/>
      <c r="AI141" s="61"/>
      <c r="AJ141" s="61"/>
    </row>
    <row r="142" ht="30.0" customHeight="1">
      <c r="B142" s="60"/>
      <c r="AI142" s="61"/>
      <c r="AJ142" s="61"/>
    </row>
    <row r="143" ht="30.0" customHeight="1">
      <c r="B143" s="60"/>
      <c r="AI143" s="61"/>
      <c r="AJ143" s="61"/>
    </row>
    <row r="144" ht="30.0" customHeight="1">
      <c r="B144" s="60"/>
      <c r="AI144" s="61"/>
      <c r="AJ144" s="61"/>
    </row>
    <row r="145" ht="30.0" customHeight="1">
      <c r="B145" s="60"/>
      <c r="AI145" s="61"/>
      <c r="AJ145" s="61"/>
    </row>
    <row r="146" ht="30.0" customHeight="1">
      <c r="B146" s="60"/>
      <c r="AI146" s="61"/>
      <c r="AJ146" s="61"/>
    </row>
    <row r="147" ht="30.0" customHeight="1">
      <c r="B147" s="60"/>
      <c r="AI147" s="61"/>
      <c r="AJ147" s="61"/>
    </row>
    <row r="148" ht="30.0" customHeight="1">
      <c r="B148" s="60"/>
      <c r="AI148" s="61"/>
      <c r="AJ148" s="61"/>
    </row>
    <row r="149" ht="30.0" customHeight="1">
      <c r="B149" s="60"/>
      <c r="AI149" s="61"/>
      <c r="AJ149" s="61"/>
    </row>
    <row r="150" ht="30.0" customHeight="1">
      <c r="B150" s="60"/>
      <c r="AI150" s="61"/>
      <c r="AJ150" s="61"/>
    </row>
    <row r="151" ht="30.0" customHeight="1">
      <c r="B151" s="60"/>
      <c r="AI151" s="61"/>
      <c r="AJ151" s="61"/>
    </row>
    <row r="152" ht="30.0" customHeight="1">
      <c r="B152" s="60"/>
      <c r="AI152" s="61"/>
      <c r="AJ152" s="61"/>
    </row>
    <row r="153" ht="30.0" customHeight="1">
      <c r="B153" s="60"/>
      <c r="AI153" s="61"/>
      <c r="AJ153" s="61"/>
    </row>
    <row r="154" ht="30.0" customHeight="1">
      <c r="B154" s="60"/>
      <c r="AI154" s="61"/>
      <c r="AJ154" s="61"/>
    </row>
    <row r="155" ht="30.0" customHeight="1">
      <c r="B155" s="60"/>
      <c r="AI155" s="61"/>
      <c r="AJ155" s="61"/>
    </row>
    <row r="156" ht="30.0" customHeight="1">
      <c r="B156" s="60"/>
      <c r="AI156" s="61"/>
      <c r="AJ156" s="61"/>
    </row>
    <row r="157" ht="30.0" customHeight="1">
      <c r="B157" s="60"/>
      <c r="AI157" s="61"/>
      <c r="AJ157" s="61"/>
    </row>
    <row r="158" ht="30.0" customHeight="1">
      <c r="B158" s="60"/>
      <c r="AI158" s="61"/>
      <c r="AJ158" s="61"/>
    </row>
    <row r="159" ht="30.0" customHeight="1">
      <c r="B159" s="60"/>
      <c r="AI159" s="61"/>
      <c r="AJ159" s="61"/>
    </row>
    <row r="160" ht="30.0" customHeight="1">
      <c r="B160" s="60"/>
      <c r="AI160" s="61"/>
      <c r="AJ160" s="61"/>
    </row>
    <row r="161" ht="30.0" customHeight="1">
      <c r="B161" s="60"/>
      <c r="AI161" s="61"/>
      <c r="AJ161" s="61"/>
    </row>
    <row r="162" ht="30.0" customHeight="1">
      <c r="B162" s="60"/>
      <c r="AI162" s="61"/>
      <c r="AJ162" s="61"/>
    </row>
    <row r="163" ht="30.0" customHeight="1">
      <c r="B163" s="60"/>
      <c r="AI163" s="61"/>
      <c r="AJ163" s="61"/>
    </row>
    <row r="164" ht="30.0" customHeight="1">
      <c r="B164" s="60"/>
      <c r="AI164" s="61"/>
      <c r="AJ164" s="61"/>
    </row>
    <row r="165" ht="30.0" customHeight="1">
      <c r="B165" s="60"/>
      <c r="AI165" s="61"/>
      <c r="AJ165" s="61"/>
    </row>
    <row r="166" ht="30.0" customHeight="1">
      <c r="B166" s="60"/>
      <c r="AI166" s="61"/>
      <c r="AJ166" s="61"/>
    </row>
    <row r="167" ht="30.0" customHeight="1">
      <c r="B167" s="60"/>
      <c r="AI167" s="61"/>
      <c r="AJ167" s="61"/>
    </row>
    <row r="168" ht="30.0" customHeight="1">
      <c r="B168" s="60"/>
      <c r="AI168" s="61"/>
      <c r="AJ168" s="61"/>
    </row>
    <row r="169" ht="30.0" customHeight="1">
      <c r="B169" s="60"/>
      <c r="AI169" s="61"/>
      <c r="AJ169" s="61"/>
    </row>
    <row r="170" ht="30.0" customHeight="1">
      <c r="B170" s="60"/>
      <c r="AI170" s="61"/>
      <c r="AJ170" s="61"/>
    </row>
    <row r="171" ht="30.0" customHeight="1">
      <c r="B171" s="60"/>
      <c r="AI171" s="61"/>
      <c r="AJ171" s="61"/>
    </row>
    <row r="172" ht="30.0" customHeight="1">
      <c r="B172" s="60"/>
      <c r="AI172" s="61"/>
      <c r="AJ172" s="61"/>
    </row>
    <row r="173" ht="30.0" customHeight="1">
      <c r="B173" s="60"/>
      <c r="AI173" s="61"/>
      <c r="AJ173" s="61"/>
    </row>
    <row r="174" ht="30.0" customHeight="1">
      <c r="B174" s="60"/>
      <c r="AI174" s="61"/>
      <c r="AJ174" s="61"/>
    </row>
    <row r="175" ht="30.0" customHeight="1">
      <c r="B175" s="60"/>
      <c r="AI175" s="61"/>
      <c r="AJ175" s="61"/>
    </row>
    <row r="176" ht="30.0" customHeight="1">
      <c r="B176" s="60"/>
      <c r="AI176" s="61"/>
      <c r="AJ176" s="61"/>
    </row>
    <row r="177" ht="30.0" customHeight="1">
      <c r="B177" s="60"/>
      <c r="AI177" s="61"/>
      <c r="AJ177" s="61"/>
    </row>
    <row r="178" ht="30.0" customHeight="1">
      <c r="B178" s="60"/>
      <c r="AI178" s="61"/>
      <c r="AJ178" s="61"/>
    </row>
    <row r="179" ht="30.0" customHeight="1">
      <c r="B179" s="60"/>
      <c r="AI179" s="61"/>
      <c r="AJ179" s="61"/>
    </row>
    <row r="180" ht="30.0" customHeight="1">
      <c r="B180" s="60"/>
      <c r="AI180" s="61"/>
      <c r="AJ180" s="61"/>
    </row>
    <row r="181" ht="30.0" customHeight="1">
      <c r="B181" s="60"/>
      <c r="AI181" s="61"/>
      <c r="AJ181" s="61"/>
    </row>
    <row r="182" ht="30.0" customHeight="1">
      <c r="B182" s="60"/>
      <c r="AI182" s="61"/>
      <c r="AJ182" s="61"/>
    </row>
    <row r="183" ht="30.0" customHeight="1">
      <c r="B183" s="60"/>
      <c r="AI183" s="61"/>
      <c r="AJ183" s="61"/>
    </row>
    <row r="184" ht="30.0" customHeight="1">
      <c r="B184" s="60"/>
      <c r="AI184" s="61"/>
      <c r="AJ184" s="61"/>
    </row>
    <row r="185" ht="30.0" customHeight="1">
      <c r="B185" s="60"/>
      <c r="AI185" s="61"/>
      <c r="AJ185" s="61"/>
    </row>
    <row r="186" ht="30.0" customHeight="1">
      <c r="B186" s="60"/>
      <c r="AI186" s="61"/>
      <c r="AJ186" s="61"/>
    </row>
    <row r="187" ht="30.0" customHeight="1">
      <c r="B187" s="60"/>
      <c r="AI187" s="61"/>
      <c r="AJ187" s="61"/>
    </row>
    <row r="188" ht="30.0" customHeight="1">
      <c r="B188" s="60"/>
      <c r="AI188" s="61"/>
      <c r="AJ188" s="61"/>
    </row>
    <row r="189" ht="30.0" customHeight="1">
      <c r="B189" s="60"/>
      <c r="AI189" s="61"/>
      <c r="AJ189" s="61"/>
    </row>
    <row r="190" ht="30.0" customHeight="1">
      <c r="B190" s="60"/>
      <c r="AI190" s="61"/>
      <c r="AJ190" s="61"/>
    </row>
    <row r="191" ht="30.0" customHeight="1">
      <c r="B191" s="60"/>
      <c r="AI191" s="61"/>
      <c r="AJ191" s="61"/>
    </row>
    <row r="192" ht="30.0" customHeight="1">
      <c r="B192" s="60"/>
      <c r="AI192" s="61"/>
      <c r="AJ192" s="61"/>
    </row>
    <row r="193" ht="30.0" customHeight="1">
      <c r="B193" s="60"/>
      <c r="AI193" s="61"/>
      <c r="AJ193" s="61"/>
    </row>
    <row r="194" ht="30.0" customHeight="1">
      <c r="B194" s="60"/>
      <c r="AI194" s="61"/>
      <c r="AJ194" s="61"/>
    </row>
    <row r="195" ht="30.0" customHeight="1">
      <c r="B195" s="60"/>
      <c r="AI195" s="61"/>
      <c r="AJ195" s="61"/>
    </row>
    <row r="196" ht="30.0" customHeight="1">
      <c r="B196" s="60"/>
      <c r="AI196" s="61"/>
      <c r="AJ196" s="61"/>
    </row>
    <row r="197" ht="30.0" customHeight="1">
      <c r="B197" s="60"/>
      <c r="AI197" s="61"/>
      <c r="AJ197" s="61"/>
    </row>
    <row r="198" ht="30.0" customHeight="1">
      <c r="B198" s="60"/>
      <c r="AI198" s="61"/>
      <c r="AJ198" s="61"/>
    </row>
    <row r="199" ht="30.0" customHeight="1">
      <c r="B199" s="60"/>
      <c r="AI199" s="61"/>
      <c r="AJ199" s="61"/>
    </row>
    <row r="200" ht="30.0" customHeight="1">
      <c r="B200" s="60"/>
      <c r="AI200" s="61"/>
      <c r="AJ200" s="61"/>
    </row>
    <row r="201" ht="30.0" customHeight="1">
      <c r="B201" s="60"/>
      <c r="AI201" s="61"/>
      <c r="AJ201" s="61"/>
    </row>
    <row r="202" ht="30.0" customHeight="1">
      <c r="B202" s="60"/>
      <c r="AI202" s="61"/>
      <c r="AJ202" s="61"/>
    </row>
    <row r="203" ht="30.0" customHeight="1">
      <c r="B203" s="60"/>
      <c r="AI203" s="61"/>
      <c r="AJ203" s="61"/>
    </row>
    <row r="204" ht="30.0" customHeight="1">
      <c r="B204" s="60"/>
      <c r="AI204" s="61"/>
      <c r="AJ204" s="61"/>
    </row>
    <row r="205" ht="30.0" customHeight="1">
      <c r="B205" s="60"/>
      <c r="AI205" s="61"/>
      <c r="AJ205" s="61"/>
    </row>
    <row r="206" ht="30.0" customHeight="1">
      <c r="B206" s="60"/>
      <c r="AI206" s="61"/>
      <c r="AJ206" s="61"/>
    </row>
    <row r="207" ht="30.0" customHeight="1">
      <c r="B207" s="60"/>
      <c r="AI207" s="61"/>
      <c r="AJ207" s="61"/>
    </row>
    <row r="208" ht="30.0" customHeight="1">
      <c r="B208" s="60"/>
      <c r="AI208" s="61"/>
      <c r="AJ208" s="61"/>
    </row>
    <row r="209" ht="30.0" customHeight="1">
      <c r="B209" s="60"/>
      <c r="AI209" s="61"/>
      <c r="AJ209" s="61"/>
    </row>
    <row r="210" ht="30.0" customHeight="1">
      <c r="B210" s="60"/>
      <c r="AI210" s="61"/>
      <c r="AJ210" s="61"/>
    </row>
    <row r="211" ht="30.0" customHeight="1">
      <c r="B211" s="60"/>
      <c r="AI211" s="61"/>
      <c r="AJ211" s="61"/>
    </row>
    <row r="212" ht="30.0" customHeight="1">
      <c r="B212" s="60"/>
      <c r="AI212" s="61"/>
      <c r="AJ212" s="61"/>
    </row>
    <row r="213" ht="30.0" customHeight="1">
      <c r="B213" s="60"/>
      <c r="AI213" s="61"/>
      <c r="AJ213" s="61"/>
    </row>
    <row r="214" ht="30.0" customHeight="1">
      <c r="B214" s="60"/>
      <c r="AI214" s="61"/>
      <c r="AJ214" s="61"/>
    </row>
    <row r="215" ht="30.0" customHeight="1">
      <c r="B215" s="60"/>
      <c r="AI215" s="61"/>
      <c r="AJ215" s="61"/>
    </row>
    <row r="216" ht="30.0" customHeight="1">
      <c r="B216" s="60"/>
      <c r="AI216" s="61"/>
      <c r="AJ216" s="61"/>
    </row>
    <row r="217" ht="30.0" customHeight="1">
      <c r="B217" s="60"/>
      <c r="AI217" s="61"/>
      <c r="AJ217" s="61"/>
    </row>
    <row r="218" ht="30.0" customHeight="1">
      <c r="B218" s="60"/>
      <c r="AI218" s="61"/>
      <c r="AJ218" s="61"/>
    </row>
    <row r="219" ht="30.0" customHeight="1">
      <c r="B219" s="60"/>
      <c r="AI219" s="61"/>
      <c r="AJ219" s="61"/>
    </row>
    <row r="220" ht="30.0" customHeight="1">
      <c r="B220" s="60"/>
      <c r="AI220" s="61"/>
      <c r="AJ220" s="61"/>
    </row>
    <row r="221" ht="30.0" customHeight="1">
      <c r="B221" s="60"/>
      <c r="AI221" s="61"/>
      <c r="AJ221" s="61"/>
    </row>
    <row r="222" ht="30.0" customHeight="1">
      <c r="B222" s="60"/>
      <c r="AI222" s="61"/>
      <c r="AJ222" s="61"/>
    </row>
    <row r="223" ht="30.0" customHeight="1">
      <c r="B223" s="60"/>
      <c r="AI223" s="61"/>
      <c r="AJ223" s="61"/>
    </row>
    <row r="224" ht="30.0" customHeight="1">
      <c r="B224" s="60"/>
      <c r="AI224" s="61"/>
      <c r="AJ224" s="61"/>
    </row>
    <row r="225" ht="30.0" customHeight="1">
      <c r="B225" s="60"/>
      <c r="AI225" s="61"/>
      <c r="AJ225" s="61"/>
    </row>
    <row r="226" ht="30.0" customHeight="1">
      <c r="B226" s="60"/>
      <c r="AI226" s="61"/>
      <c r="AJ226" s="61"/>
    </row>
    <row r="227" ht="30.0" customHeight="1">
      <c r="B227" s="60"/>
      <c r="AI227" s="61"/>
      <c r="AJ227" s="61"/>
    </row>
    <row r="228" ht="30.0" customHeight="1">
      <c r="B228" s="60"/>
      <c r="AI228" s="61"/>
      <c r="AJ228" s="61"/>
    </row>
    <row r="229" ht="30.0" customHeight="1">
      <c r="B229" s="60"/>
      <c r="AI229" s="61"/>
      <c r="AJ229" s="61"/>
    </row>
    <row r="230" ht="30.0" customHeight="1">
      <c r="B230" s="60"/>
      <c r="AI230" s="61"/>
      <c r="AJ230" s="61"/>
    </row>
    <row r="231" ht="30.0" customHeight="1">
      <c r="B231" s="60"/>
      <c r="AI231" s="61"/>
      <c r="AJ231" s="61"/>
    </row>
    <row r="232" ht="30.0" customHeight="1">
      <c r="B232" s="60"/>
      <c r="AI232" s="61"/>
      <c r="AJ232" s="61"/>
    </row>
    <row r="233" ht="30.0" customHeight="1">
      <c r="B233" s="60"/>
      <c r="AI233" s="61"/>
      <c r="AJ233" s="61"/>
    </row>
    <row r="234" ht="30.0" customHeight="1">
      <c r="B234" s="60"/>
      <c r="AI234" s="61"/>
      <c r="AJ234" s="61"/>
    </row>
    <row r="235" ht="30.0" customHeight="1">
      <c r="B235" s="60"/>
      <c r="AI235" s="61"/>
      <c r="AJ235" s="61"/>
    </row>
    <row r="236" ht="30.0" customHeight="1">
      <c r="B236" s="60"/>
      <c r="AI236" s="61"/>
      <c r="AJ236" s="61"/>
    </row>
    <row r="237" ht="30.0" customHeight="1">
      <c r="B237" s="60"/>
      <c r="AI237" s="61"/>
      <c r="AJ237" s="61"/>
    </row>
    <row r="238" ht="30.0" customHeight="1">
      <c r="B238" s="60"/>
      <c r="AI238" s="61"/>
      <c r="AJ238" s="61"/>
    </row>
    <row r="239" ht="30.0" customHeight="1">
      <c r="B239" s="60"/>
      <c r="AI239" s="61"/>
      <c r="AJ239" s="61"/>
    </row>
    <row r="240" ht="30.0" customHeight="1">
      <c r="B240" s="60"/>
      <c r="AI240" s="61"/>
      <c r="AJ240" s="61"/>
    </row>
    <row r="241" ht="30.0" customHeight="1">
      <c r="B241" s="60"/>
      <c r="AI241" s="61"/>
      <c r="AJ241" s="61"/>
    </row>
    <row r="242" ht="30.0" customHeight="1">
      <c r="B242" s="60"/>
      <c r="AI242" s="61"/>
      <c r="AJ242" s="61"/>
    </row>
    <row r="243" ht="30.0" customHeight="1">
      <c r="B243" s="60"/>
      <c r="AI243" s="61"/>
      <c r="AJ243" s="61"/>
    </row>
    <row r="244" ht="30.0" customHeight="1">
      <c r="B244" s="60"/>
      <c r="AI244" s="61"/>
      <c r="AJ244" s="61"/>
    </row>
    <row r="245" ht="30.0" customHeight="1">
      <c r="B245" s="60"/>
      <c r="AI245" s="61"/>
      <c r="AJ245" s="61"/>
    </row>
    <row r="246" ht="30.0" customHeight="1">
      <c r="B246" s="60"/>
      <c r="AI246" s="61"/>
      <c r="AJ246" s="61"/>
    </row>
    <row r="247" ht="30.0" customHeight="1">
      <c r="B247" s="60"/>
      <c r="AI247" s="61"/>
      <c r="AJ247" s="61"/>
    </row>
    <row r="248" ht="30.0" customHeight="1">
      <c r="B248" s="60"/>
      <c r="AI248" s="61"/>
      <c r="AJ248" s="61"/>
    </row>
    <row r="249" ht="30.0" customHeight="1">
      <c r="B249" s="60"/>
      <c r="AI249" s="61"/>
      <c r="AJ249" s="61"/>
    </row>
    <row r="250" ht="30.0" customHeight="1">
      <c r="B250" s="60"/>
      <c r="AI250" s="61"/>
      <c r="AJ250" s="61"/>
    </row>
    <row r="251" ht="30.0" customHeight="1">
      <c r="B251" s="60"/>
      <c r="AI251" s="61"/>
      <c r="AJ251" s="61"/>
    </row>
    <row r="252" ht="30.0" customHeight="1">
      <c r="B252" s="60"/>
      <c r="AI252" s="61"/>
      <c r="AJ252" s="61"/>
    </row>
    <row r="253" ht="30.0" customHeight="1">
      <c r="B253" s="60"/>
      <c r="AI253" s="61"/>
      <c r="AJ253" s="61"/>
    </row>
    <row r="254" ht="30.0" customHeight="1">
      <c r="B254" s="60"/>
      <c r="AI254" s="61"/>
      <c r="AJ254" s="61"/>
    </row>
    <row r="255" ht="30.0" customHeight="1">
      <c r="B255" s="60"/>
      <c r="AI255" s="61"/>
      <c r="AJ255" s="61"/>
    </row>
    <row r="256" ht="30.0" customHeight="1">
      <c r="B256" s="60"/>
      <c r="AI256" s="61"/>
      <c r="AJ256" s="61"/>
    </row>
    <row r="257" ht="30.0" customHeight="1">
      <c r="B257" s="60"/>
      <c r="AI257" s="61"/>
      <c r="AJ257" s="61"/>
    </row>
    <row r="258" ht="30.0" customHeight="1">
      <c r="B258" s="60"/>
      <c r="AI258" s="61"/>
      <c r="AJ258" s="61"/>
    </row>
    <row r="259" ht="30.0" customHeight="1">
      <c r="B259" s="60"/>
      <c r="AI259" s="61"/>
      <c r="AJ259" s="61"/>
    </row>
    <row r="260" ht="30.0" customHeight="1">
      <c r="B260" s="60"/>
      <c r="AI260" s="61"/>
      <c r="AJ260" s="61"/>
    </row>
    <row r="261" ht="30.0" customHeight="1">
      <c r="B261" s="60"/>
      <c r="AI261" s="61"/>
      <c r="AJ261" s="61"/>
    </row>
    <row r="262" ht="30.0" customHeight="1">
      <c r="B262" s="60"/>
      <c r="AI262" s="61"/>
      <c r="AJ262" s="61"/>
    </row>
    <row r="263" ht="30.0" customHeight="1">
      <c r="B263" s="60"/>
      <c r="AI263" s="61"/>
      <c r="AJ263" s="61"/>
    </row>
    <row r="264" ht="30.0" customHeight="1">
      <c r="B264" s="60"/>
      <c r="AI264" s="61"/>
      <c r="AJ264" s="61"/>
    </row>
    <row r="265" ht="30.0" customHeight="1">
      <c r="B265" s="60"/>
      <c r="AI265" s="61"/>
      <c r="AJ265" s="61"/>
    </row>
    <row r="266" ht="30.0" customHeight="1">
      <c r="B266" s="60"/>
      <c r="AI266" s="61"/>
      <c r="AJ266" s="61"/>
    </row>
    <row r="267" ht="30.0" customHeight="1">
      <c r="B267" s="60"/>
      <c r="AI267" s="61"/>
      <c r="AJ267" s="61"/>
    </row>
    <row r="268" ht="30.0" customHeight="1">
      <c r="B268" s="60"/>
      <c r="AI268" s="61"/>
      <c r="AJ268" s="61"/>
    </row>
    <row r="269" ht="30.0" customHeight="1">
      <c r="B269" s="60"/>
      <c r="AI269" s="61"/>
      <c r="AJ269" s="61"/>
    </row>
    <row r="270" ht="30.0" customHeight="1">
      <c r="B270" s="60"/>
      <c r="AI270" s="61"/>
      <c r="AJ270" s="61"/>
    </row>
    <row r="271" ht="30.0" customHeight="1">
      <c r="B271" s="60"/>
      <c r="AI271" s="61"/>
      <c r="AJ271" s="61"/>
    </row>
    <row r="272" ht="30.0" customHeight="1">
      <c r="B272" s="60"/>
      <c r="AI272" s="61"/>
      <c r="AJ272" s="61"/>
    </row>
    <row r="273" ht="30.0" customHeight="1">
      <c r="B273" s="60"/>
      <c r="AI273" s="61"/>
      <c r="AJ273" s="61"/>
    </row>
    <row r="274" ht="30.0" customHeight="1">
      <c r="B274" s="60"/>
      <c r="AI274" s="61"/>
      <c r="AJ274" s="61"/>
    </row>
    <row r="275" ht="30.0" customHeight="1">
      <c r="B275" s="60"/>
      <c r="AI275" s="61"/>
      <c r="AJ275" s="61"/>
    </row>
    <row r="276" ht="30.0" customHeight="1">
      <c r="B276" s="60"/>
      <c r="AI276" s="61"/>
      <c r="AJ276" s="61"/>
    </row>
    <row r="277" ht="30.0" customHeight="1">
      <c r="B277" s="60"/>
      <c r="AI277" s="61"/>
      <c r="AJ277" s="61"/>
    </row>
    <row r="278" ht="30.0" customHeight="1">
      <c r="B278" s="60"/>
      <c r="AI278" s="61"/>
      <c r="AJ278" s="61"/>
    </row>
    <row r="279" ht="30.0" customHeight="1">
      <c r="B279" s="60"/>
      <c r="AI279" s="61"/>
      <c r="AJ279" s="61"/>
    </row>
    <row r="280" ht="30.0" customHeight="1">
      <c r="B280" s="60"/>
      <c r="AI280" s="61"/>
      <c r="AJ280" s="61"/>
    </row>
    <row r="281" ht="30.0" customHeight="1">
      <c r="B281" s="60"/>
      <c r="AI281" s="61"/>
      <c r="AJ281" s="61"/>
    </row>
    <row r="282" ht="30.0" customHeight="1">
      <c r="B282" s="60"/>
      <c r="AI282" s="61"/>
      <c r="AJ282" s="61"/>
    </row>
    <row r="283" ht="30.0" customHeight="1">
      <c r="B283" s="60"/>
      <c r="AI283" s="61"/>
      <c r="AJ283" s="61"/>
    </row>
    <row r="284" ht="30.0" customHeight="1">
      <c r="B284" s="60"/>
      <c r="AI284" s="61"/>
      <c r="AJ284" s="61"/>
    </row>
    <row r="285" ht="30.0" customHeight="1">
      <c r="B285" s="60"/>
      <c r="AI285" s="61"/>
      <c r="AJ285" s="61"/>
    </row>
    <row r="286" ht="30.0" customHeight="1">
      <c r="B286" s="60"/>
      <c r="AI286" s="61"/>
      <c r="AJ286" s="61"/>
    </row>
    <row r="287" ht="30.0" customHeight="1">
      <c r="B287" s="60"/>
      <c r="AI287" s="61"/>
      <c r="AJ287" s="61"/>
    </row>
    <row r="288" ht="30.0" customHeight="1">
      <c r="B288" s="60"/>
      <c r="AI288" s="61"/>
      <c r="AJ288" s="61"/>
    </row>
    <row r="289" ht="30.0" customHeight="1">
      <c r="B289" s="60"/>
      <c r="AI289" s="61"/>
      <c r="AJ289" s="61"/>
    </row>
    <row r="290" ht="30.0" customHeight="1">
      <c r="B290" s="60"/>
      <c r="AI290" s="61"/>
      <c r="AJ290" s="61"/>
    </row>
    <row r="291" ht="30.0" customHeight="1">
      <c r="B291" s="60"/>
      <c r="AI291" s="61"/>
      <c r="AJ291" s="61"/>
    </row>
    <row r="292" ht="30.0" customHeight="1">
      <c r="B292" s="60"/>
      <c r="AI292" s="61"/>
      <c r="AJ292" s="61"/>
    </row>
    <row r="293" ht="30.0" customHeight="1">
      <c r="B293" s="60"/>
      <c r="AI293" s="61"/>
      <c r="AJ293" s="61"/>
    </row>
    <row r="294" ht="30.0" customHeight="1">
      <c r="B294" s="60"/>
      <c r="AI294" s="61"/>
      <c r="AJ294" s="61"/>
    </row>
    <row r="295" ht="30.0" customHeight="1">
      <c r="B295" s="60"/>
      <c r="AI295" s="61"/>
      <c r="AJ295" s="61"/>
    </row>
    <row r="296" ht="30.0" customHeight="1">
      <c r="B296" s="60"/>
      <c r="AI296" s="61"/>
      <c r="AJ296" s="61"/>
    </row>
    <row r="297" ht="30.0" customHeight="1">
      <c r="B297" s="60"/>
      <c r="AI297" s="61"/>
      <c r="AJ297" s="61"/>
    </row>
    <row r="298" ht="30.0" customHeight="1">
      <c r="B298" s="60"/>
      <c r="AI298" s="61"/>
      <c r="AJ298" s="61"/>
    </row>
    <row r="299" ht="30.0" customHeight="1">
      <c r="B299" s="60"/>
      <c r="AI299" s="61"/>
      <c r="AJ299" s="61"/>
    </row>
    <row r="300" ht="30.0" customHeight="1">
      <c r="B300" s="60"/>
      <c r="AI300" s="61"/>
      <c r="AJ300" s="61"/>
    </row>
    <row r="301" ht="30.0" customHeight="1">
      <c r="B301" s="60"/>
      <c r="AI301" s="61"/>
      <c r="AJ301" s="61"/>
    </row>
    <row r="302" ht="30.0" customHeight="1">
      <c r="B302" s="60"/>
      <c r="AI302" s="61"/>
      <c r="AJ302" s="61"/>
    </row>
    <row r="303" ht="30.0" customHeight="1">
      <c r="B303" s="60"/>
      <c r="AI303" s="61"/>
      <c r="AJ303" s="61"/>
    </row>
    <row r="304" ht="30.0" customHeight="1">
      <c r="B304" s="60"/>
      <c r="AI304" s="61"/>
      <c r="AJ304" s="61"/>
    </row>
    <row r="305" ht="30.0" customHeight="1">
      <c r="B305" s="60"/>
      <c r="AI305" s="61"/>
      <c r="AJ305" s="61"/>
    </row>
    <row r="306" ht="30.0" customHeight="1">
      <c r="B306" s="60"/>
      <c r="AI306" s="61"/>
      <c r="AJ306" s="61"/>
    </row>
    <row r="307" ht="30.0" customHeight="1">
      <c r="B307" s="60"/>
      <c r="AI307" s="61"/>
      <c r="AJ307" s="61"/>
    </row>
    <row r="308" ht="30.0" customHeight="1">
      <c r="B308" s="60"/>
      <c r="AI308" s="61"/>
      <c r="AJ308" s="61"/>
    </row>
    <row r="309" ht="30.0" customHeight="1">
      <c r="B309" s="60"/>
      <c r="AI309" s="61"/>
      <c r="AJ309" s="61"/>
    </row>
    <row r="310" ht="30.0" customHeight="1">
      <c r="B310" s="60"/>
      <c r="AI310" s="61"/>
      <c r="AJ310" s="61"/>
    </row>
    <row r="311" ht="30.0" customHeight="1">
      <c r="B311" s="60"/>
      <c r="AI311" s="61"/>
      <c r="AJ311" s="61"/>
    </row>
    <row r="312" ht="30.0" customHeight="1">
      <c r="B312" s="60"/>
      <c r="AI312" s="61"/>
      <c r="AJ312" s="61"/>
    </row>
    <row r="313" ht="30.0" customHeight="1">
      <c r="B313" s="60"/>
      <c r="AI313" s="61"/>
      <c r="AJ313" s="61"/>
    </row>
    <row r="314" ht="30.0" customHeight="1">
      <c r="B314" s="60"/>
      <c r="AI314" s="61"/>
      <c r="AJ314" s="61"/>
    </row>
    <row r="315" ht="30.0" customHeight="1">
      <c r="B315" s="60"/>
      <c r="AI315" s="61"/>
      <c r="AJ315" s="61"/>
    </row>
    <row r="316" ht="30.0" customHeight="1">
      <c r="B316" s="60"/>
      <c r="AI316" s="61"/>
      <c r="AJ316" s="61"/>
    </row>
    <row r="317" ht="30.0" customHeight="1">
      <c r="B317" s="60"/>
      <c r="AI317" s="61"/>
      <c r="AJ317" s="61"/>
    </row>
    <row r="318" ht="30.0" customHeight="1">
      <c r="B318" s="60"/>
      <c r="AI318" s="61"/>
      <c r="AJ318" s="61"/>
    </row>
    <row r="319" ht="30.0" customHeight="1">
      <c r="B319" s="60"/>
      <c r="AI319" s="61"/>
      <c r="AJ319" s="61"/>
    </row>
    <row r="320" ht="30.0" customHeight="1">
      <c r="B320" s="60"/>
      <c r="AI320" s="61"/>
      <c r="AJ320" s="61"/>
    </row>
    <row r="321" ht="30.0" customHeight="1">
      <c r="B321" s="60"/>
      <c r="AI321" s="61"/>
      <c r="AJ321" s="61"/>
    </row>
    <row r="322" ht="30.0" customHeight="1">
      <c r="B322" s="60"/>
      <c r="AI322" s="61"/>
      <c r="AJ322" s="61"/>
    </row>
    <row r="323" ht="30.0" customHeight="1">
      <c r="B323" s="60"/>
      <c r="AI323" s="61"/>
      <c r="AJ323" s="61"/>
    </row>
    <row r="324" ht="30.0" customHeight="1">
      <c r="B324" s="60"/>
      <c r="AI324" s="61"/>
      <c r="AJ324" s="61"/>
    </row>
    <row r="325" ht="30.0" customHeight="1">
      <c r="B325" s="60"/>
      <c r="AI325" s="61"/>
      <c r="AJ325" s="61"/>
    </row>
    <row r="326" ht="30.0" customHeight="1">
      <c r="B326" s="60"/>
      <c r="AI326" s="61"/>
      <c r="AJ326" s="61"/>
    </row>
    <row r="327" ht="30.0" customHeight="1">
      <c r="B327" s="60"/>
      <c r="AI327" s="61"/>
      <c r="AJ327" s="61"/>
    </row>
    <row r="328" ht="30.0" customHeight="1">
      <c r="B328" s="60"/>
      <c r="AI328" s="61"/>
      <c r="AJ328" s="61"/>
    </row>
    <row r="329" ht="30.0" customHeight="1">
      <c r="B329" s="60"/>
      <c r="AI329" s="61"/>
      <c r="AJ329" s="61"/>
    </row>
    <row r="330" ht="30.0" customHeight="1">
      <c r="B330" s="60"/>
      <c r="AI330" s="61"/>
      <c r="AJ330" s="61"/>
    </row>
    <row r="331" ht="30.0" customHeight="1">
      <c r="B331" s="60"/>
      <c r="AI331" s="61"/>
      <c r="AJ331" s="61"/>
    </row>
    <row r="332" ht="30.0" customHeight="1">
      <c r="B332" s="60"/>
      <c r="AI332" s="61"/>
      <c r="AJ332" s="61"/>
    </row>
    <row r="333" ht="30.0" customHeight="1">
      <c r="B333" s="60"/>
      <c r="AI333" s="61"/>
      <c r="AJ333" s="61"/>
    </row>
    <row r="334" ht="30.0" customHeight="1">
      <c r="B334" s="60"/>
      <c r="AI334" s="61"/>
      <c r="AJ334" s="61"/>
    </row>
    <row r="335" ht="30.0" customHeight="1">
      <c r="B335" s="60"/>
      <c r="AI335" s="61"/>
      <c r="AJ335" s="61"/>
    </row>
    <row r="336" ht="30.0" customHeight="1">
      <c r="B336" s="60"/>
      <c r="AI336" s="61"/>
      <c r="AJ336" s="61"/>
    </row>
    <row r="337" ht="30.0" customHeight="1">
      <c r="B337" s="60"/>
      <c r="AI337" s="61"/>
      <c r="AJ337" s="61"/>
    </row>
    <row r="338" ht="30.0" customHeight="1">
      <c r="B338" s="60"/>
      <c r="AI338" s="61"/>
      <c r="AJ338" s="61"/>
    </row>
    <row r="339" ht="30.0" customHeight="1">
      <c r="B339" s="60"/>
      <c r="AI339" s="61"/>
      <c r="AJ339" s="61"/>
    </row>
    <row r="340" ht="30.0" customHeight="1">
      <c r="B340" s="60"/>
      <c r="AI340" s="61"/>
      <c r="AJ340" s="61"/>
    </row>
    <row r="341" ht="30.0" customHeight="1">
      <c r="B341" s="60"/>
      <c r="AI341" s="61"/>
      <c r="AJ341" s="61"/>
    </row>
    <row r="342" ht="30.0" customHeight="1">
      <c r="B342" s="60"/>
      <c r="AI342" s="61"/>
      <c r="AJ342" s="61"/>
    </row>
    <row r="343" ht="30.0" customHeight="1">
      <c r="B343" s="60"/>
      <c r="AI343" s="61"/>
      <c r="AJ343" s="61"/>
    </row>
    <row r="344" ht="30.0" customHeight="1">
      <c r="B344" s="60"/>
      <c r="AI344" s="61"/>
      <c r="AJ344" s="61"/>
    </row>
    <row r="345" ht="30.0" customHeight="1">
      <c r="B345" s="60"/>
      <c r="AI345" s="61"/>
      <c r="AJ345" s="61"/>
    </row>
    <row r="346" ht="30.0" customHeight="1">
      <c r="B346" s="60"/>
      <c r="AI346" s="61"/>
      <c r="AJ346" s="61"/>
    </row>
    <row r="347" ht="30.0" customHeight="1">
      <c r="B347" s="60"/>
      <c r="AI347" s="61"/>
      <c r="AJ347" s="61"/>
    </row>
    <row r="348" ht="30.0" customHeight="1">
      <c r="B348" s="60"/>
      <c r="AI348" s="61"/>
      <c r="AJ348" s="61"/>
    </row>
    <row r="349" ht="30.0" customHeight="1">
      <c r="B349" s="60"/>
      <c r="AI349" s="61"/>
      <c r="AJ349" s="61"/>
    </row>
    <row r="350" ht="30.0" customHeight="1">
      <c r="B350" s="60"/>
      <c r="AI350" s="61"/>
      <c r="AJ350" s="61"/>
    </row>
    <row r="351" ht="30.0" customHeight="1">
      <c r="B351" s="60"/>
      <c r="AI351" s="61"/>
      <c r="AJ351" s="61"/>
    </row>
    <row r="352" ht="30.0" customHeight="1">
      <c r="B352" s="60"/>
      <c r="AI352" s="61"/>
      <c r="AJ352" s="61"/>
    </row>
    <row r="353" ht="30.0" customHeight="1">
      <c r="B353" s="60"/>
      <c r="AI353" s="61"/>
      <c r="AJ353" s="61"/>
    </row>
    <row r="354" ht="30.0" customHeight="1">
      <c r="B354" s="60"/>
      <c r="AI354" s="61"/>
      <c r="AJ354" s="61"/>
    </row>
    <row r="355" ht="30.0" customHeight="1">
      <c r="B355" s="60"/>
      <c r="AI355" s="61"/>
      <c r="AJ355" s="61"/>
    </row>
    <row r="356" ht="30.0" customHeight="1">
      <c r="B356" s="60"/>
      <c r="AI356" s="61"/>
      <c r="AJ356" s="61"/>
    </row>
    <row r="357" ht="30.0" customHeight="1">
      <c r="B357" s="60"/>
      <c r="AI357" s="61"/>
      <c r="AJ357" s="61"/>
    </row>
    <row r="358" ht="30.0" customHeight="1">
      <c r="B358" s="60"/>
      <c r="AI358" s="61"/>
      <c r="AJ358" s="61"/>
    </row>
    <row r="359" ht="30.0" customHeight="1">
      <c r="B359" s="60"/>
      <c r="AI359" s="61"/>
      <c r="AJ359" s="61"/>
    </row>
    <row r="360" ht="30.0" customHeight="1">
      <c r="B360" s="60"/>
      <c r="AI360" s="61"/>
      <c r="AJ360" s="61"/>
    </row>
    <row r="361" ht="30.0" customHeight="1">
      <c r="B361" s="60"/>
      <c r="AI361" s="61"/>
      <c r="AJ361" s="61"/>
    </row>
    <row r="362" ht="30.0" customHeight="1">
      <c r="B362" s="60"/>
      <c r="AI362" s="61"/>
      <c r="AJ362" s="61"/>
    </row>
    <row r="363" ht="30.0" customHeight="1">
      <c r="B363" s="60"/>
      <c r="AI363" s="61"/>
      <c r="AJ363" s="61"/>
    </row>
    <row r="364" ht="30.0" customHeight="1">
      <c r="B364" s="60"/>
      <c r="AI364" s="61"/>
      <c r="AJ364" s="61"/>
    </row>
    <row r="365" ht="30.0" customHeight="1">
      <c r="B365" s="60"/>
      <c r="AI365" s="61"/>
      <c r="AJ365" s="61"/>
    </row>
    <row r="366" ht="30.0" customHeight="1">
      <c r="B366" s="60"/>
      <c r="AI366" s="61"/>
      <c r="AJ366" s="61"/>
    </row>
    <row r="367" ht="30.0" customHeight="1">
      <c r="B367" s="60"/>
      <c r="AI367" s="61"/>
      <c r="AJ367" s="61"/>
    </row>
    <row r="368" ht="30.0" customHeight="1">
      <c r="B368" s="60"/>
      <c r="AI368" s="61"/>
      <c r="AJ368" s="61"/>
    </row>
    <row r="369" ht="30.0" customHeight="1">
      <c r="B369" s="60"/>
      <c r="AI369" s="61"/>
      <c r="AJ369" s="61"/>
    </row>
    <row r="370" ht="30.0" customHeight="1">
      <c r="B370" s="60"/>
      <c r="AI370" s="61"/>
      <c r="AJ370" s="61"/>
    </row>
    <row r="371" ht="30.0" customHeight="1">
      <c r="B371" s="60"/>
      <c r="AI371" s="61"/>
      <c r="AJ371" s="61"/>
    </row>
    <row r="372" ht="30.0" customHeight="1">
      <c r="B372" s="60"/>
      <c r="AI372" s="61"/>
      <c r="AJ372" s="61"/>
    </row>
    <row r="373" ht="30.0" customHeight="1">
      <c r="B373" s="60"/>
      <c r="AI373" s="61"/>
      <c r="AJ373" s="61"/>
    </row>
    <row r="374" ht="30.0" customHeight="1">
      <c r="B374" s="60"/>
      <c r="AI374" s="61"/>
      <c r="AJ374" s="61"/>
    </row>
    <row r="375" ht="30.0" customHeight="1">
      <c r="B375" s="60"/>
      <c r="AI375" s="61"/>
      <c r="AJ375" s="61"/>
    </row>
    <row r="376" ht="30.0" customHeight="1">
      <c r="B376" s="60"/>
      <c r="AI376" s="61"/>
      <c r="AJ376" s="61"/>
    </row>
    <row r="377" ht="30.0" customHeight="1">
      <c r="B377" s="60"/>
      <c r="AI377" s="61"/>
      <c r="AJ377" s="61"/>
    </row>
    <row r="378" ht="30.0" customHeight="1">
      <c r="B378" s="60"/>
      <c r="AI378" s="61"/>
      <c r="AJ378" s="61"/>
    </row>
    <row r="379" ht="30.0" customHeight="1">
      <c r="B379" s="60"/>
      <c r="AI379" s="61"/>
      <c r="AJ379" s="61"/>
    </row>
    <row r="380" ht="30.0" customHeight="1">
      <c r="B380" s="60"/>
      <c r="AI380" s="61"/>
      <c r="AJ380" s="61"/>
    </row>
    <row r="381" ht="30.0" customHeight="1">
      <c r="B381" s="60"/>
      <c r="AI381" s="61"/>
      <c r="AJ381" s="61"/>
    </row>
    <row r="382" ht="30.0" customHeight="1">
      <c r="B382" s="60"/>
      <c r="AI382" s="61"/>
      <c r="AJ382" s="61"/>
    </row>
    <row r="383" ht="30.0" customHeight="1">
      <c r="B383" s="60"/>
      <c r="AI383" s="61"/>
      <c r="AJ383" s="61"/>
    </row>
    <row r="384" ht="30.0" customHeight="1">
      <c r="B384" s="60"/>
      <c r="AI384" s="61"/>
      <c r="AJ384" s="61"/>
    </row>
    <row r="385" ht="30.0" customHeight="1">
      <c r="B385" s="60"/>
      <c r="AI385" s="61"/>
      <c r="AJ385" s="61"/>
    </row>
    <row r="386" ht="30.0" customHeight="1">
      <c r="B386" s="60"/>
      <c r="AI386" s="61"/>
      <c r="AJ386" s="61"/>
    </row>
    <row r="387" ht="30.0" customHeight="1">
      <c r="B387" s="60"/>
      <c r="AI387" s="61"/>
      <c r="AJ387" s="61"/>
    </row>
    <row r="388" ht="30.0" customHeight="1">
      <c r="B388" s="60"/>
      <c r="AI388" s="61"/>
      <c r="AJ388" s="61"/>
    </row>
    <row r="389" ht="30.0" customHeight="1">
      <c r="B389" s="60"/>
      <c r="AI389" s="61"/>
      <c r="AJ389" s="61"/>
    </row>
    <row r="390" ht="30.0" customHeight="1">
      <c r="B390" s="60"/>
      <c r="AI390" s="61"/>
      <c r="AJ390" s="61"/>
    </row>
    <row r="391" ht="30.0" customHeight="1">
      <c r="B391" s="60"/>
      <c r="AI391" s="61"/>
      <c r="AJ391" s="61"/>
    </row>
    <row r="392" ht="30.0" customHeight="1">
      <c r="B392" s="60"/>
      <c r="AI392" s="61"/>
      <c r="AJ392" s="61"/>
    </row>
    <row r="393" ht="30.0" customHeight="1">
      <c r="B393" s="60"/>
      <c r="AI393" s="61"/>
      <c r="AJ393" s="61"/>
    </row>
    <row r="394" ht="30.0" customHeight="1">
      <c r="B394" s="60"/>
      <c r="AI394" s="61"/>
      <c r="AJ394" s="61"/>
    </row>
    <row r="395" ht="30.0" customHeight="1">
      <c r="B395" s="60"/>
      <c r="AI395" s="61"/>
      <c r="AJ395" s="61"/>
    </row>
    <row r="396" ht="30.0" customHeight="1">
      <c r="B396" s="60"/>
      <c r="AI396" s="61"/>
      <c r="AJ396" s="61"/>
    </row>
    <row r="397" ht="30.0" customHeight="1">
      <c r="B397" s="60"/>
      <c r="AI397" s="61"/>
      <c r="AJ397" s="61"/>
    </row>
    <row r="398" ht="30.0" customHeight="1">
      <c r="B398" s="60"/>
      <c r="AI398" s="61"/>
      <c r="AJ398" s="61"/>
    </row>
    <row r="399" ht="30.0" customHeight="1">
      <c r="B399" s="60"/>
      <c r="AI399" s="61"/>
      <c r="AJ399" s="61"/>
    </row>
    <row r="400" ht="30.0" customHeight="1">
      <c r="B400" s="60"/>
      <c r="AI400" s="61"/>
      <c r="AJ400" s="61"/>
    </row>
    <row r="401" ht="30.0" customHeight="1">
      <c r="B401" s="60"/>
      <c r="AI401" s="61"/>
      <c r="AJ401" s="61"/>
    </row>
    <row r="402" ht="30.0" customHeight="1">
      <c r="B402" s="60"/>
      <c r="AI402" s="61"/>
      <c r="AJ402" s="61"/>
    </row>
    <row r="403" ht="30.0" customHeight="1">
      <c r="B403" s="60"/>
      <c r="AI403" s="61"/>
      <c r="AJ403" s="61"/>
    </row>
    <row r="404" ht="30.0" customHeight="1">
      <c r="B404" s="60"/>
      <c r="AI404" s="61"/>
      <c r="AJ404" s="61"/>
    </row>
    <row r="405" ht="30.0" customHeight="1">
      <c r="B405" s="60"/>
      <c r="AI405" s="61"/>
      <c r="AJ405" s="61"/>
    </row>
    <row r="406" ht="30.0" customHeight="1">
      <c r="B406" s="60"/>
      <c r="AI406" s="61"/>
      <c r="AJ406" s="61"/>
    </row>
    <row r="407" ht="30.0" customHeight="1">
      <c r="B407" s="60"/>
      <c r="AI407" s="61"/>
      <c r="AJ407" s="61"/>
    </row>
    <row r="408" ht="30.0" customHeight="1">
      <c r="B408" s="60"/>
      <c r="AI408" s="61"/>
      <c r="AJ408" s="61"/>
    </row>
    <row r="409" ht="30.0" customHeight="1">
      <c r="B409" s="60"/>
      <c r="AI409" s="61"/>
      <c r="AJ409" s="61"/>
    </row>
    <row r="410" ht="30.0" customHeight="1">
      <c r="B410" s="60"/>
      <c r="AI410" s="61"/>
      <c r="AJ410" s="61"/>
    </row>
    <row r="411" ht="30.0" customHeight="1">
      <c r="B411" s="60"/>
      <c r="AI411" s="61"/>
      <c r="AJ411" s="61"/>
    </row>
    <row r="412" ht="30.0" customHeight="1">
      <c r="B412" s="60"/>
      <c r="AI412" s="61"/>
      <c r="AJ412" s="61"/>
    </row>
    <row r="413" ht="30.0" customHeight="1">
      <c r="B413" s="60"/>
      <c r="AI413" s="61"/>
      <c r="AJ413" s="61"/>
    </row>
    <row r="414" ht="30.0" customHeight="1">
      <c r="B414" s="60"/>
      <c r="AI414" s="61"/>
      <c r="AJ414" s="61"/>
    </row>
    <row r="415" ht="30.0" customHeight="1">
      <c r="B415" s="60"/>
      <c r="AI415" s="61"/>
      <c r="AJ415" s="61"/>
    </row>
    <row r="416" ht="30.0" customHeight="1">
      <c r="B416" s="60"/>
      <c r="AI416" s="61"/>
      <c r="AJ416" s="61"/>
    </row>
    <row r="417" ht="30.0" customHeight="1">
      <c r="B417" s="60"/>
      <c r="AI417" s="61"/>
      <c r="AJ417" s="61"/>
    </row>
    <row r="418" ht="30.0" customHeight="1">
      <c r="B418" s="60"/>
      <c r="AI418" s="61"/>
      <c r="AJ418" s="61"/>
    </row>
    <row r="419" ht="30.0" customHeight="1">
      <c r="B419" s="60"/>
      <c r="AI419" s="61"/>
      <c r="AJ419" s="61"/>
    </row>
    <row r="420" ht="30.0" customHeight="1">
      <c r="B420" s="60"/>
      <c r="AI420" s="61"/>
      <c r="AJ420" s="61"/>
    </row>
    <row r="421" ht="30.0" customHeight="1">
      <c r="B421" s="60"/>
      <c r="AI421" s="61"/>
      <c r="AJ421" s="61"/>
    </row>
    <row r="422" ht="30.0" customHeight="1">
      <c r="B422" s="60"/>
      <c r="AI422" s="61"/>
      <c r="AJ422" s="61"/>
    </row>
    <row r="423" ht="30.0" customHeight="1">
      <c r="B423" s="60"/>
      <c r="AI423" s="61"/>
      <c r="AJ423" s="61"/>
    </row>
    <row r="424" ht="30.0" customHeight="1">
      <c r="B424" s="60"/>
      <c r="AI424" s="61"/>
      <c r="AJ424" s="61"/>
    </row>
    <row r="425" ht="30.0" customHeight="1">
      <c r="B425" s="60"/>
      <c r="AI425" s="61"/>
      <c r="AJ425" s="61"/>
    </row>
    <row r="426" ht="30.0" customHeight="1">
      <c r="B426" s="60"/>
      <c r="AI426" s="61"/>
      <c r="AJ426" s="61"/>
    </row>
    <row r="427" ht="30.0" customHeight="1">
      <c r="B427" s="60"/>
      <c r="AI427" s="61"/>
      <c r="AJ427" s="61"/>
    </row>
    <row r="428" ht="30.0" customHeight="1">
      <c r="B428" s="60"/>
      <c r="AI428" s="61"/>
      <c r="AJ428" s="61"/>
    </row>
    <row r="429" ht="30.0" customHeight="1">
      <c r="B429" s="60"/>
      <c r="AI429" s="61"/>
      <c r="AJ429" s="61"/>
    </row>
    <row r="430" ht="30.0" customHeight="1">
      <c r="B430" s="60"/>
      <c r="AI430" s="61"/>
      <c r="AJ430" s="61"/>
    </row>
    <row r="431" ht="30.0" customHeight="1">
      <c r="B431" s="60"/>
      <c r="AI431" s="61"/>
      <c r="AJ431" s="61"/>
    </row>
    <row r="432" ht="30.0" customHeight="1">
      <c r="B432" s="60"/>
      <c r="AI432" s="61"/>
      <c r="AJ432" s="61"/>
    </row>
    <row r="433" ht="30.0" customHeight="1">
      <c r="B433" s="60"/>
      <c r="AI433" s="61"/>
      <c r="AJ433" s="61"/>
    </row>
    <row r="434" ht="30.0" customHeight="1">
      <c r="B434" s="60"/>
      <c r="AI434" s="61"/>
      <c r="AJ434" s="61"/>
    </row>
    <row r="435" ht="30.0" customHeight="1">
      <c r="B435" s="60"/>
      <c r="AI435" s="61"/>
      <c r="AJ435" s="61"/>
    </row>
    <row r="436" ht="30.0" customHeight="1">
      <c r="B436" s="60"/>
      <c r="AI436" s="61"/>
      <c r="AJ436" s="61"/>
    </row>
    <row r="437" ht="30.0" customHeight="1">
      <c r="B437" s="60"/>
      <c r="AI437" s="61"/>
      <c r="AJ437" s="61"/>
    </row>
    <row r="438" ht="30.0" customHeight="1">
      <c r="B438" s="60"/>
      <c r="AI438" s="61"/>
      <c r="AJ438" s="61"/>
    </row>
    <row r="439" ht="30.0" customHeight="1">
      <c r="B439" s="60"/>
      <c r="AI439" s="61"/>
      <c r="AJ439" s="61"/>
    </row>
    <row r="440" ht="30.0" customHeight="1">
      <c r="B440" s="60"/>
      <c r="AI440" s="61"/>
      <c r="AJ440" s="61"/>
    </row>
    <row r="441" ht="30.0" customHeight="1">
      <c r="B441" s="60"/>
      <c r="AI441" s="61"/>
      <c r="AJ441" s="61"/>
    </row>
    <row r="442" ht="30.0" customHeight="1">
      <c r="B442" s="60"/>
      <c r="AI442" s="61"/>
      <c r="AJ442" s="61"/>
    </row>
    <row r="443" ht="30.0" customHeight="1">
      <c r="B443" s="60"/>
      <c r="AI443" s="61"/>
      <c r="AJ443" s="61"/>
    </row>
    <row r="444" ht="30.0" customHeight="1">
      <c r="B444" s="60"/>
      <c r="AI444" s="61"/>
      <c r="AJ444" s="61"/>
    </row>
    <row r="445" ht="30.0" customHeight="1">
      <c r="B445" s="60"/>
      <c r="AI445" s="61"/>
      <c r="AJ445" s="61"/>
    </row>
    <row r="446" ht="30.0" customHeight="1">
      <c r="B446" s="60"/>
      <c r="AI446" s="61"/>
      <c r="AJ446" s="61"/>
    </row>
    <row r="447" ht="30.0" customHeight="1">
      <c r="B447" s="60"/>
      <c r="AI447" s="61"/>
      <c r="AJ447" s="61"/>
    </row>
    <row r="448" ht="30.0" customHeight="1">
      <c r="B448" s="60"/>
      <c r="AI448" s="61"/>
      <c r="AJ448" s="61"/>
    </row>
    <row r="449" ht="30.0" customHeight="1">
      <c r="B449" s="60"/>
      <c r="AI449" s="61"/>
      <c r="AJ449" s="61"/>
    </row>
    <row r="450" ht="30.0" customHeight="1">
      <c r="B450" s="60"/>
      <c r="AI450" s="61"/>
      <c r="AJ450" s="61"/>
    </row>
    <row r="451" ht="30.0" customHeight="1">
      <c r="B451" s="60"/>
      <c r="AI451" s="61"/>
      <c r="AJ451" s="61"/>
    </row>
    <row r="452" ht="30.0" customHeight="1">
      <c r="B452" s="60"/>
      <c r="AI452" s="61"/>
      <c r="AJ452" s="61"/>
    </row>
    <row r="453" ht="30.0" customHeight="1">
      <c r="B453" s="60"/>
      <c r="AI453" s="61"/>
      <c r="AJ453" s="61"/>
    </row>
    <row r="454" ht="30.0" customHeight="1">
      <c r="B454" s="60"/>
      <c r="AI454" s="61"/>
      <c r="AJ454" s="61"/>
    </row>
    <row r="455" ht="30.0" customHeight="1">
      <c r="B455" s="60"/>
      <c r="AI455" s="61"/>
      <c r="AJ455" s="61"/>
    </row>
    <row r="456" ht="30.0" customHeight="1">
      <c r="B456" s="60"/>
      <c r="AI456" s="61"/>
      <c r="AJ456" s="61"/>
    </row>
    <row r="457" ht="30.0" customHeight="1">
      <c r="B457" s="60"/>
      <c r="AI457" s="61"/>
      <c r="AJ457" s="61"/>
    </row>
    <row r="458" ht="30.0" customHeight="1">
      <c r="B458" s="60"/>
      <c r="AI458" s="61"/>
      <c r="AJ458" s="61"/>
    </row>
    <row r="459" ht="30.0" customHeight="1">
      <c r="B459" s="60"/>
      <c r="AI459" s="61"/>
      <c r="AJ459" s="61"/>
    </row>
    <row r="460" ht="30.0" customHeight="1">
      <c r="B460" s="60"/>
      <c r="AI460" s="61"/>
      <c r="AJ460" s="61"/>
    </row>
    <row r="461" ht="30.0" customHeight="1">
      <c r="B461" s="60"/>
      <c r="AI461" s="61"/>
      <c r="AJ461" s="61"/>
    </row>
    <row r="462" ht="30.0" customHeight="1">
      <c r="B462" s="60"/>
      <c r="AI462" s="61"/>
      <c r="AJ462" s="61"/>
    </row>
    <row r="463" ht="30.0" customHeight="1">
      <c r="B463" s="60"/>
      <c r="AI463" s="61"/>
      <c r="AJ463" s="61"/>
    </row>
    <row r="464" ht="30.0" customHeight="1">
      <c r="B464" s="60"/>
      <c r="AI464" s="61"/>
      <c r="AJ464" s="61"/>
    </row>
    <row r="465" ht="30.0" customHeight="1">
      <c r="B465" s="60"/>
      <c r="AI465" s="61"/>
      <c r="AJ465" s="61"/>
    </row>
    <row r="466" ht="30.0" customHeight="1">
      <c r="B466" s="60"/>
      <c r="AI466" s="61"/>
      <c r="AJ466" s="61"/>
    </row>
    <row r="467" ht="30.0" customHeight="1">
      <c r="B467" s="60"/>
      <c r="AI467" s="61"/>
      <c r="AJ467" s="61"/>
    </row>
    <row r="468" ht="30.0" customHeight="1">
      <c r="B468" s="60"/>
      <c r="AI468" s="61"/>
      <c r="AJ468" s="61"/>
    </row>
    <row r="469" ht="30.0" customHeight="1">
      <c r="B469" s="60"/>
      <c r="AI469" s="61"/>
      <c r="AJ469" s="61"/>
    </row>
    <row r="470" ht="30.0" customHeight="1">
      <c r="B470" s="60"/>
      <c r="AI470" s="61"/>
      <c r="AJ470" s="61"/>
    </row>
    <row r="471" ht="30.0" customHeight="1">
      <c r="B471" s="60"/>
      <c r="AI471" s="61"/>
      <c r="AJ471" s="61"/>
    </row>
    <row r="472" ht="30.0" customHeight="1">
      <c r="B472" s="60"/>
      <c r="AI472" s="61"/>
      <c r="AJ472" s="61"/>
    </row>
    <row r="473" ht="30.0" customHeight="1">
      <c r="B473" s="60"/>
      <c r="AI473" s="61"/>
      <c r="AJ473" s="61"/>
    </row>
    <row r="474" ht="30.0" customHeight="1">
      <c r="B474" s="60"/>
      <c r="AI474" s="61"/>
      <c r="AJ474" s="61"/>
    </row>
    <row r="475" ht="30.0" customHeight="1">
      <c r="B475" s="60"/>
      <c r="AI475" s="61"/>
      <c r="AJ475" s="61"/>
    </row>
    <row r="476" ht="30.0" customHeight="1">
      <c r="B476" s="60"/>
      <c r="AI476" s="61"/>
      <c r="AJ476" s="61"/>
    </row>
    <row r="477" ht="30.0" customHeight="1">
      <c r="B477" s="60"/>
      <c r="AI477" s="61"/>
      <c r="AJ477" s="61"/>
    </row>
    <row r="478" ht="30.0" customHeight="1">
      <c r="B478" s="60"/>
      <c r="AI478" s="61"/>
      <c r="AJ478" s="61"/>
    </row>
    <row r="479" ht="30.0" customHeight="1">
      <c r="B479" s="60"/>
      <c r="AI479" s="61"/>
      <c r="AJ479" s="61"/>
    </row>
    <row r="480" ht="30.0" customHeight="1">
      <c r="B480" s="60"/>
      <c r="AI480" s="61"/>
      <c r="AJ480" s="61"/>
    </row>
    <row r="481" ht="30.0" customHeight="1">
      <c r="B481" s="60"/>
      <c r="AI481" s="61"/>
      <c r="AJ481" s="61"/>
    </row>
    <row r="482" ht="30.0" customHeight="1">
      <c r="B482" s="60"/>
      <c r="AI482" s="61"/>
      <c r="AJ482" s="61"/>
    </row>
    <row r="483" ht="30.0" customHeight="1">
      <c r="B483" s="60"/>
      <c r="AI483" s="61"/>
      <c r="AJ483" s="61"/>
    </row>
    <row r="484" ht="30.0" customHeight="1">
      <c r="B484" s="60"/>
      <c r="AI484" s="61"/>
      <c r="AJ484" s="61"/>
    </row>
    <row r="485" ht="30.0" customHeight="1">
      <c r="B485" s="60"/>
      <c r="AI485" s="61"/>
      <c r="AJ485" s="61"/>
    </row>
    <row r="486" ht="30.0" customHeight="1">
      <c r="B486" s="60"/>
      <c r="AI486" s="61"/>
      <c r="AJ486" s="61"/>
    </row>
    <row r="487" ht="30.0" customHeight="1">
      <c r="B487" s="60"/>
      <c r="AI487" s="61"/>
      <c r="AJ487" s="61"/>
    </row>
    <row r="488" ht="30.0" customHeight="1">
      <c r="B488" s="60"/>
      <c r="AI488" s="61"/>
      <c r="AJ488" s="61"/>
    </row>
    <row r="489" ht="30.0" customHeight="1">
      <c r="B489" s="60"/>
      <c r="AI489" s="61"/>
      <c r="AJ489" s="61"/>
    </row>
    <row r="490" ht="30.0" customHeight="1">
      <c r="B490" s="60"/>
      <c r="AI490" s="61"/>
      <c r="AJ490" s="61"/>
    </row>
    <row r="491" ht="30.0" customHeight="1">
      <c r="B491" s="60"/>
      <c r="AI491" s="61"/>
      <c r="AJ491" s="61"/>
    </row>
    <row r="492" ht="30.0" customHeight="1">
      <c r="B492" s="60"/>
      <c r="AI492" s="61"/>
      <c r="AJ492" s="61"/>
    </row>
    <row r="493" ht="30.0" customHeight="1">
      <c r="B493" s="60"/>
      <c r="AI493" s="61"/>
      <c r="AJ493" s="61"/>
    </row>
    <row r="494" ht="30.0" customHeight="1">
      <c r="B494" s="60"/>
      <c r="AI494" s="61"/>
      <c r="AJ494" s="61"/>
    </row>
    <row r="495" ht="30.0" customHeight="1">
      <c r="B495" s="60"/>
      <c r="AI495" s="61"/>
      <c r="AJ495" s="61"/>
    </row>
    <row r="496" ht="30.0" customHeight="1">
      <c r="B496" s="60"/>
      <c r="AI496" s="61"/>
      <c r="AJ496" s="61"/>
    </row>
    <row r="497" ht="30.0" customHeight="1">
      <c r="B497" s="60"/>
      <c r="AI497" s="61"/>
      <c r="AJ497" s="61"/>
    </row>
    <row r="498" ht="30.0" customHeight="1">
      <c r="B498" s="60"/>
      <c r="AI498" s="61"/>
      <c r="AJ498" s="61"/>
    </row>
    <row r="499" ht="30.0" customHeight="1">
      <c r="B499" s="60"/>
      <c r="AI499" s="61"/>
      <c r="AJ499" s="61"/>
    </row>
    <row r="500" ht="30.0" customHeight="1">
      <c r="B500" s="60"/>
      <c r="AI500" s="61"/>
      <c r="AJ500" s="61"/>
    </row>
    <row r="501" ht="30.0" customHeight="1">
      <c r="B501" s="60"/>
      <c r="AI501" s="61"/>
      <c r="AJ501" s="61"/>
    </row>
    <row r="502" ht="30.0" customHeight="1">
      <c r="B502" s="60"/>
      <c r="AI502" s="61"/>
      <c r="AJ502" s="61"/>
    </row>
    <row r="503" ht="30.0" customHeight="1">
      <c r="B503" s="60"/>
      <c r="AI503" s="61"/>
      <c r="AJ503" s="61"/>
    </row>
    <row r="504" ht="30.0" customHeight="1">
      <c r="B504" s="60"/>
      <c r="AI504" s="61"/>
      <c r="AJ504" s="61"/>
    </row>
    <row r="505" ht="30.0" customHeight="1">
      <c r="B505" s="60"/>
      <c r="AI505" s="61"/>
      <c r="AJ505" s="61"/>
    </row>
    <row r="506" ht="30.0" customHeight="1">
      <c r="B506" s="60"/>
      <c r="AI506" s="61"/>
      <c r="AJ506" s="61"/>
    </row>
    <row r="507" ht="30.0" customHeight="1">
      <c r="B507" s="60"/>
      <c r="AI507" s="61"/>
      <c r="AJ507" s="61"/>
    </row>
    <row r="508" ht="30.0" customHeight="1">
      <c r="B508" s="60"/>
      <c r="AI508" s="61"/>
      <c r="AJ508" s="61"/>
    </row>
    <row r="509" ht="30.0" customHeight="1">
      <c r="B509" s="60"/>
      <c r="AI509" s="61"/>
      <c r="AJ509" s="61"/>
    </row>
    <row r="510" ht="30.0" customHeight="1">
      <c r="B510" s="60"/>
      <c r="AI510" s="61"/>
      <c r="AJ510" s="61"/>
    </row>
    <row r="511" ht="30.0" customHeight="1">
      <c r="B511" s="60"/>
      <c r="AI511" s="61"/>
      <c r="AJ511" s="61"/>
    </row>
    <row r="512" ht="30.0" customHeight="1">
      <c r="B512" s="60"/>
      <c r="AI512" s="61"/>
      <c r="AJ512" s="61"/>
    </row>
    <row r="513" ht="30.0" customHeight="1">
      <c r="B513" s="60"/>
      <c r="AI513" s="61"/>
      <c r="AJ513" s="61"/>
    </row>
    <row r="514" ht="30.0" customHeight="1">
      <c r="B514" s="60"/>
      <c r="AI514" s="61"/>
      <c r="AJ514" s="61"/>
    </row>
    <row r="515" ht="30.0" customHeight="1">
      <c r="B515" s="60"/>
      <c r="AI515" s="61"/>
      <c r="AJ515" s="61"/>
    </row>
    <row r="516" ht="30.0" customHeight="1">
      <c r="B516" s="60"/>
      <c r="AI516" s="61"/>
      <c r="AJ516" s="61"/>
    </row>
    <row r="517" ht="30.0" customHeight="1">
      <c r="B517" s="60"/>
      <c r="AI517" s="61"/>
      <c r="AJ517" s="61"/>
    </row>
    <row r="518" ht="30.0" customHeight="1">
      <c r="B518" s="60"/>
      <c r="AI518" s="61"/>
      <c r="AJ518" s="61"/>
    </row>
    <row r="519" ht="30.0" customHeight="1">
      <c r="B519" s="60"/>
      <c r="AI519" s="61"/>
      <c r="AJ519" s="61"/>
    </row>
    <row r="520" ht="30.0" customHeight="1">
      <c r="B520" s="60"/>
      <c r="AI520" s="61"/>
      <c r="AJ520" s="61"/>
    </row>
    <row r="521" ht="30.0" customHeight="1">
      <c r="B521" s="60"/>
      <c r="AI521" s="61"/>
      <c r="AJ521" s="61"/>
    </row>
    <row r="522" ht="30.0" customHeight="1">
      <c r="B522" s="60"/>
      <c r="AI522" s="61"/>
      <c r="AJ522" s="61"/>
    </row>
    <row r="523" ht="30.0" customHeight="1">
      <c r="B523" s="60"/>
      <c r="AI523" s="61"/>
      <c r="AJ523" s="61"/>
    </row>
    <row r="524" ht="30.0" customHeight="1">
      <c r="B524" s="60"/>
      <c r="AI524" s="61"/>
      <c r="AJ524" s="61"/>
    </row>
    <row r="525" ht="30.0" customHeight="1">
      <c r="B525" s="60"/>
      <c r="AI525" s="61"/>
      <c r="AJ525" s="61"/>
    </row>
    <row r="526" ht="30.0" customHeight="1">
      <c r="B526" s="60"/>
      <c r="AI526" s="61"/>
      <c r="AJ526" s="61"/>
    </row>
    <row r="527" ht="30.0" customHeight="1">
      <c r="B527" s="60"/>
      <c r="AI527" s="61"/>
      <c r="AJ527" s="61"/>
    </row>
    <row r="528" ht="30.0" customHeight="1">
      <c r="B528" s="60"/>
      <c r="AI528" s="61"/>
      <c r="AJ528" s="61"/>
    </row>
    <row r="529" ht="30.0" customHeight="1">
      <c r="B529" s="60"/>
      <c r="AI529" s="61"/>
      <c r="AJ529" s="61"/>
    </row>
    <row r="530" ht="30.0" customHeight="1">
      <c r="B530" s="60"/>
      <c r="AI530" s="61"/>
      <c r="AJ530" s="61"/>
    </row>
    <row r="531" ht="30.0" customHeight="1">
      <c r="B531" s="60"/>
      <c r="AI531" s="61"/>
      <c r="AJ531" s="61"/>
    </row>
    <row r="532" ht="30.0" customHeight="1">
      <c r="B532" s="60"/>
      <c r="AI532" s="61"/>
      <c r="AJ532" s="61"/>
    </row>
    <row r="533" ht="30.0" customHeight="1">
      <c r="B533" s="60"/>
      <c r="AI533" s="61"/>
      <c r="AJ533" s="61"/>
    </row>
    <row r="534" ht="30.0" customHeight="1">
      <c r="B534" s="60"/>
      <c r="AI534" s="61"/>
      <c r="AJ534" s="61"/>
    </row>
    <row r="535" ht="30.0" customHeight="1">
      <c r="B535" s="60"/>
      <c r="AI535" s="61"/>
      <c r="AJ535" s="61"/>
    </row>
    <row r="536" ht="30.0" customHeight="1">
      <c r="B536" s="60"/>
      <c r="AI536" s="61"/>
      <c r="AJ536" s="61"/>
    </row>
    <row r="537" ht="30.0" customHeight="1">
      <c r="B537" s="60"/>
      <c r="AI537" s="61"/>
      <c r="AJ537" s="61"/>
    </row>
    <row r="538" ht="30.0" customHeight="1">
      <c r="B538" s="60"/>
      <c r="AI538" s="61"/>
      <c r="AJ538" s="61"/>
    </row>
    <row r="539" ht="30.0" customHeight="1">
      <c r="B539" s="60"/>
      <c r="AI539" s="61"/>
      <c r="AJ539" s="61"/>
    </row>
    <row r="540" ht="30.0" customHeight="1">
      <c r="B540" s="60"/>
      <c r="AI540" s="61"/>
      <c r="AJ540" s="61"/>
    </row>
    <row r="541" ht="30.0" customHeight="1">
      <c r="B541" s="60"/>
      <c r="AI541" s="61"/>
      <c r="AJ541" s="61"/>
    </row>
    <row r="542" ht="30.0" customHeight="1">
      <c r="B542" s="60"/>
      <c r="AI542" s="61"/>
      <c r="AJ542" s="61"/>
    </row>
    <row r="543" ht="30.0" customHeight="1">
      <c r="B543" s="60"/>
      <c r="AI543" s="61"/>
      <c r="AJ543" s="61"/>
    </row>
    <row r="544" ht="30.0" customHeight="1">
      <c r="B544" s="60"/>
      <c r="AI544" s="61"/>
      <c r="AJ544" s="61"/>
    </row>
    <row r="545" ht="30.0" customHeight="1">
      <c r="B545" s="60"/>
      <c r="AI545" s="61"/>
      <c r="AJ545" s="61"/>
    </row>
    <row r="546" ht="30.0" customHeight="1">
      <c r="B546" s="60"/>
      <c r="AI546" s="61"/>
      <c r="AJ546" s="61"/>
    </row>
    <row r="547" ht="30.0" customHeight="1">
      <c r="B547" s="60"/>
      <c r="AI547" s="61"/>
      <c r="AJ547" s="61"/>
    </row>
    <row r="548" ht="30.0" customHeight="1">
      <c r="B548" s="60"/>
      <c r="AI548" s="61"/>
      <c r="AJ548" s="61"/>
    </row>
    <row r="549" ht="30.0" customHeight="1">
      <c r="B549" s="60"/>
      <c r="AI549" s="61"/>
      <c r="AJ549" s="61"/>
    </row>
    <row r="550" ht="30.0" customHeight="1">
      <c r="B550" s="60"/>
      <c r="AI550" s="61"/>
      <c r="AJ550" s="61"/>
    </row>
    <row r="551" ht="30.0" customHeight="1">
      <c r="B551" s="60"/>
      <c r="AI551" s="61"/>
      <c r="AJ551" s="61"/>
    </row>
    <row r="552" ht="30.0" customHeight="1">
      <c r="B552" s="60"/>
      <c r="AI552" s="61"/>
      <c r="AJ552" s="61"/>
    </row>
    <row r="553" ht="30.0" customHeight="1">
      <c r="B553" s="60"/>
      <c r="AI553" s="61"/>
      <c r="AJ553" s="61"/>
    </row>
    <row r="554" ht="30.0" customHeight="1">
      <c r="B554" s="60"/>
      <c r="AI554" s="61"/>
      <c r="AJ554" s="61"/>
    </row>
    <row r="555" ht="30.0" customHeight="1">
      <c r="B555" s="60"/>
      <c r="AI555" s="61"/>
      <c r="AJ555" s="61"/>
    </row>
    <row r="556" ht="30.0" customHeight="1">
      <c r="B556" s="60"/>
      <c r="AI556" s="61"/>
      <c r="AJ556" s="61"/>
    </row>
    <row r="557" ht="30.0" customHeight="1">
      <c r="B557" s="60"/>
      <c r="AI557" s="61"/>
      <c r="AJ557" s="61"/>
    </row>
    <row r="558" ht="30.0" customHeight="1">
      <c r="B558" s="60"/>
      <c r="AI558" s="61"/>
      <c r="AJ558" s="61"/>
    </row>
    <row r="559" ht="30.0" customHeight="1">
      <c r="B559" s="60"/>
      <c r="AI559" s="61"/>
      <c r="AJ559" s="61"/>
    </row>
    <row r="560" ht="30.0" customHeight="1">
      <c r="B560" s="60"/>
      <c r="AI560" s="61"/>
      <c r="AJ560" s="61"/>
    </row>
    <row r="561" ht="30.0" customHeight="1">
      <c r="B561" s="60"/>
      <c r="AI561" s="61"/>
      <c r="AJ561" s="61"/>
    </row>
    <row r="562" ht="30.0" customHeight="1">
      <c r="B562" s="60"/>
      <c r="AI562" s="61"/>
      <c r="AJ562" s="61"/>
    </row>
    <row r="563" ht="30.0" customHeight="1">
      <c r="B563" s="60"/>
      <c r="AI563" s="61"/>
      <c r="AJ563" s="61"/>
    </row>
    <row r="564" ht="30.0" customHeight="1">
      <c r="B564" s="60"/>
      <c r="AI564" s="61"/>
      <c r="AJ564" s="61"/>
    </row>
    <row r="565" ht="30.0" customHeight="1">
      <c r="B565" s="60"/>
      <c r="AI565" s="61"/>
      <c r="AJ565" s="61"/>
    </row>
    <row r="566" ht="30.0" customHeight="1">
      <c r="B566" s="60"/>
      <c r="AI566" s="61"/>
      <c r="AJ566" s="61"/>
    </row>
    <row r="567" ht="30.0" customHeight="1">
      <c r="B567" s="60"/>
      <c r="AI567" s="61"/>
      <c r="AJ567" s="61"/>
    </row>
    <row r="568" ht="30.0" customHeight="1">
      <c r="B568" s="60"/>
      <c r="AI568" s="61"/>
      <c r="AJ568" s="61"/>
    </row>
    <row r="569" ht="30.0" customHeight="1">
      <c r="B569" s="60"/>
      <c r="AI569" s="61"/>
      <c r="AJ569" s="61"/>
    </row>
    <row r="570" ht="30.0" customHeight="1">
      <c r="B570" s="60"/>
      <c r="AI570" s="61"/>
      <c r="AJ570" s="61"/>
    </row>
    <row r="571" ht="30.0" customHeight="1">
      <c r="B571" s="60"/>
      <c r="AI571" s="61"/>
      <c r="AJ571" s="61"/>
    </row>
    <row r="572" ht="30.0" customHeight="1">
      <c r="B572" s="60"/>
      <c r="AI572" s="61"/>
      <c r="AJ572" s="61"/>
    </row>
    <row r="573" ht="30.0" customHeight="1">
      <c r="B573" s="60"/>
      <c r="AI573" s="61"/>
      <c r="AJ573" s="61"/>
    </row>
    <row r="574" ht="30.0" customHeight="1">
      <c r="B574" s="60"/>
      <c r="AI574" s="61"/>
      <c r="AJ574" s="61"/>
    </row>
    <row r="575" ht="30.0" customHeight="1">
      <c r="B575" s="60"/>
      <c r="AI575" s="61"/>
      <c r="AJ575" s="61"/>
    </row>
    <row r="576" ht="30.0" customHeight="1">
      <c r="B576" s="60"/>
      <c r="AI576" s="61"/>
      <c r="AJ576" s="61"/>
    </row>
    <row r="577" ht="30.0" customHeight="1">
      <c r="B577" s="60"/>
      <c r="AI577" s="61"/>
      <c r="AJ577" s="61"/>
    </row>
    <row r="578" ht="30.0" customHeight="1">
      <c r="B578" s="60"/>
      <c r="AI578" s="61"/>
      <c r="AJ578" s="61"/>
    </row>
    <row r="579" ht="30.0" customHeight="1">
      <c r="B579" s="60"/>
      <c r="AI579" s="61"/>
      <c r="AJ579" s="61"/>
    </row>
    <row r="580" ht="30.0" customHeight="1">
      <c r="B580" s="60"/>
      <c r="AI580" s="61"/>
      <c r="AJ580" s="61"/>
    </row>
    <row r="581" ht="30.0" customHeight="1">
      <c r="B581" s="60"/>
      <c r="AI581" s="61"/>
      <c r="AJ581" s="61"/>
    </row>
    <row r="582" ht="30.0" customHeight="1">
      <c r="B582" s="60"/>
      <c r="AI582" s="61"/>
      <c r="AJ582" s="61"/>
    </row>
    <row r="583" ht="30.0" customHeight="1">
      <c r="B583" s="60"/>
      <c r="AI583" s="61"/>
      <c r="AJ583" s="61"/>
    </row>
    <row r="584" ht="30.0" customHeight="1">
      <c r="B584" s="60"/>
      <c r="AI584" s="61"/>
      <c r="AJ584" s="61"/>
    </row>
    <row r="585" ht="30.0" customHeight="1">
      <c r="B585" s="60"/>
      <c r="AI585" s="61"/>
      <c r="AJ585" s="61"/>
    </row>
    <row r="586" ht="30.0" customHeight="1">
      <c r="B586" s="60"/>
      <c r="AI586" s="61"/>
      <c r="AJ586" s="61"/>
    </row>
    <row r="587" ht="30.0" customHeight="1">
      <c r="B587" s="60"/>
      <c r="AI587" s="61"/>
      <c r="AJ587" s="61"/>
    </row>
    <row r="588" ht="30.0" customHeight="1">
      <c r="B588" s="60"/>
      <c r="AI588" s="61"/>
      <c r="AJ588" s="61"/>
    </row>
    <row r="589" ht="30.0" customHeight="1">
      <c r="B589" s="60"/>
      <c r="AI589" s="61"/>
      <c r="AJ589" s="61"/>
    </row>
    <row r="590" ht="30.0" customHeight="1">
      <c r="B590" s="60"/>
      <c r="AI590" s="61"/>
      <c r="AJ590" s="61"/>
    </row>
    <row r="591" ht="30.0" customHeight="1">
      <c r="B591" s="60"/>
      <c r="AI591" s="61"/>
      <c r="AJ591" s="61"/>
    </row>
    <row r="592" ht="30.0" customHeight="1">
      <c r="B592" s="60"/>
      <c r="AI592" s="61"/>
      <c r="AJ592" s="61"/>
    </row>
    <row r="593" ht="30.0" customHeight="1">
      <c r="B593" s="60"/>
      <c r="AI593" s="61"/>
      <c r="AJ593" s="61"/>
    </row>
    <row r="594" ht="30.0" customHeight="1">
      <c r="B594" s="60"/>
      <c r="AI594" s="61"/>
      <c r="AJ594" s="61"/>
    </row>
    <row r="595" ht="30.0" customHeight="1">
      <c r="B595" s="60"/>
      <c r="AI595" s="61"/>
      <c r="AJ595" s="61"/>
    </row>
    <row r="596" ht="30.0" customHeight="1">
      <c r="B596" s="60"/>
      <c r="AI596" s="61"/>
      <c r="AJ596" s="61"/>
    </row>
    <row r="597" ht="30.0" customHeight="1">
      <c r="B597" s="60"/>
      <c r="AI597" s="61"/>
      <c r="AJ597" s="61"/>
    </row>
    <row r="598" ht="30.0" customHeight="1">
      <c r="B598" s="60"/>
      <c r="AI598" s="61"/>
      <c r="AJ598" s="61"/>
    </row>
    <row r="599" ht="30.0" customHeight="1">
      <c r="B599" s="60"/>
      <c r="AI599" s="61"/>
      <c r="AJ599" s="61"/>
    </row>
    <row r="600" ht="30.0" customHeight="1">
      <c r="B600" s="60"/>
      <c r="AI600" s="61"/>
      <c r="AJ600" s="61"/>
    </row>
    <row r="601" ht="30.0" customHeight="1">
      <c r="B601" s="60"/>
      <c r="AI601" s="61"/>
      <c r="AJ601" s="61"/>
    </row>
    <row r="602" ht="30.0" customHeight="1">
      <c r="B602" s="60"/>
      <c r="AI602" s="61"/>
      <c r="AJ602" s="61"/>
    </row>
    <row r="603" ht="30.0" customHeight="1">
      <c r="B603" s="60"/>
      <c r="AI603" s="61"/>
      <c r="AJ603" s="61"/>
    </row>
    <row r="604" ht="30.0" customHeight="1">
      <c r="B604" s="60"/>
      <c r="AI604" s="61"/>
      <c r="AJ604" s="61"/>
    </row>
    <row r="605" ht="30.0" customHeight="1">
      <c r="B605" s="60"/>
      <c r="AI605" s="61"/>
      <c r="AJ605" s="61"/>
    </row>
    <row r="606" ht="30.0" customHeight="1">
      <c r="B606" s="60"/>
      <c r="AI606" s="61"/>
      <c r="AJ606" s="61"/>
    </row>
    <row r="607" ht="30.0" customHeight="1">
      <c r="B607" s="60"/>
      <c r="AI607" s="61"/>
      <c r="AJ607" s="61"/>
    </row>
    <row r="608" ht="30.0" customHeight="1">
      <c r="B608" s="60"/>
      <c r="AI608" s="61"/>
      <c r="AJ608" s="61"/>
    </row>
    <row r="609" ht="30.0" customHeight="1">
      <c r="B609" s="60"/>
      <c r="AI609" s="61"/>
      <c r="AJ609" s="61"/>
    </row>
    <row r="610" ht="30.0" customHeight="1">
      <c r="B610" s="60"/>
      <c r="AI610" s="61"/>
      <c r="AJ610" s="61"/>
    </row>
    <row r="611" ht="30.0" customHeight="1">
      <c r="B611" s="60"/>
      <c r="AI611" s="61"/>
      <c r="AJ611" s="61"/>
    </row>
    <row r="612" ht="30.0" customHeight="1">
      <c r="B612" s="60"/>
      <c r="AI612" s="61"/>
      <c r="AJ612" s="61"/>
    </row>
    <row r="613" ht="30.0" customHeight="1">
      <c r="B613" s="60"/>
      <c r="AI613" s="61"/>
      <c r="AJ613" s="61"/>
    </row>
    <row r="614" ht="30.0" customHeight="1">
      <c r="B614" s="60"/>
      <c r="AI614" s="61"/>
      <c r="AJ614" s="61"/>
    </row>
    <row r="615" ht="30.0" customHeight="1">
      <c r="B615" s="60"/>
      <c r="AI615" s="61"/>
      <c r="AJ615" s="61"/>
    </row>
    <row r="616" ht="30.0" customHeight="1">
      <c r="B616" s="60"/>
      <c r="AI616" s="61"/>
      <c r="AJ616" s="61"/>
    </row>
    <row r="617" ht="30.0" customHeight="1">
      <c r="B617" s="60"/>
      <c r="AI617" s="61"/>
      <c r="AJ617" s="61"/>
    </row>
    <row r="618" ht="30.0" customHeight="1">
      <c r="B618" s="60"/>
      <c r="AI618" s="61"/>
      <c r="AJ618" s="61"/>
    </row>
    <row r="619" ht="30.0" customHeight="1">
      <c r="B619" s="60"/>
      <c r="AI619" s="61"/>
      <c r="AJ619" s="61"/>
    </row>
    <row r="620" ht="30.0" customHeight="1">
      <c r="B620" s="60"/>
      <c r="AI620" s="61"/>
      <c r="AJ620" s="61"/>
    </row>
    <row r="621" ht="30.0" customHeight="1">
      <c r="B621" s="60"/>
      <c r="AI621" s="61"/>
      <c r="AJ621" s="61"/>
    </row>
    <row r="622" ht="30.0" customHeight="1">
      <c r="B622" s="60"/>
      <c r="AI622" s="61"/>
      <c r="AJ622" s="61"/>
    </row>
    <row r="623" ht="30.0" customHeight="1">
      <c r="B623" s="60"/>
      <c r="AI623" s="61"/>
      <c r="AJ623" s="61"/>
    </row>
    <row r="624" ht="30.0" customHeight="1">
      <c r="B624" s="60"/>
      <c r="AI624" s="61"/>
      <c r="AJ624" s="61"/>
    </row>
    <row r="625" ht="30.0" customHeight="1">
      <c r="B625" s="60"/>
      <c r="AI625" s="61"/>
      <c r="AJ625" s="61"/>
    </row>
    <row r="626" ht="30.0" customHeight="1">
      <c r="B626" s="60"/>
      <c r="AI626" s="61"/>
      <c r="AJ626" s="61"/>
    </row>
    <row r="627" ht="30.0" customHeight="1">
      <c r="B627" s="60"/>
      <c r="AI627" s="61"/>
      <c r="AJ627" s="61"/>
    </row>
    <row r="628" ht="30.0" customHeight="1">
      <c r="B628" s="60"/>
      <c r="AI628" s="61"/>
      <c r="AJ628" s="61"/>
    </row>
    <row r="629" ht="30.0" customHeight="1">
      <c r="B629" s="60"/>
      <c r="AI629" s="61"/>
      <c r="AJ629" s="61"/>
    </row>
    <row r="630" ht="30.0" customHeight="1">
      <c r="B630" s="60"/>
      <c r="AI630" s="61"/>
      <c r="AJ630" s="61"/>
    </row>
    <row r="631" ht="30.0" customHeight="1">
      <c r="B631" s="60"/>
      <c r="AI631" s="61"/>
      <c r="AJ631" s="61"/>
    </row>
    <row r="632" ht="30.0" customHeight="1">
      <c r="B632" s="60"/>
      <c r="AI632" s="61"/>
      <c r="AJ632" s="61"/>
    </row>
    <row r="633" ht="30.0" customHeight="1">
      <c r="B633" s="60"/>
      <c r="AI633" s="61"/>
      <c r="AJ633" s="61"/>
    </row>
    <row r="634" ht="30.0" customHeight="1">
      <c r="B634" s="60"/>
      <c r="AI634" s="61"/>
      <c r="AJ634" s="61"/>
    </row>
    <row r="635" ht="30.0" customHeight="1">
      <c r="B635" s="60"/>
      <c r="AI635" s="61"/>
      <c r="AJ635" s="61"/>
    </row>
    <row r="636" ht="30.0" customHeight="1">
      <c r="B636" s="60"/>
      <c r="AI636" s="61"/>
      <c r="AJ636" s="61"/>
    </row>
    <row r="637" ht="30.0" customHeight="1">
      <c r="B637" s="60"/>
      <c r="AI637" s="61"/>
      <c r="AJ637" s="61"/>
    </row>
    <row r="638" ht="30.0" customHeight="1">
      <c r="B638" s="60"/>
      <c r="AI638" s="61"/>
      <c r="AJ638" s="61"/>
    </row>
    <row r="639" ht="30.0" customHeight="1">
      <c r="B639" s="60"/>
      <c r="AI639" s="61"/>
      <c r="AJ639" s="61"/>
    </row>
    <row r="640" ht="30.0" customHeight="1">
      <c r="B640" s="60"/>
      <c r="AI640" s="61"/>
      <c r="AJ640" s="61"/>
    </row>
    <row r="641" ht="30.0" customHeight="1">
      <c r="B641" s="60"/>
      <c r="AI641" s="61"/>
      <c r="AJ641" s="61"/>
    </row>
    <row r="642" ht="30.0" customHeight="1">
      <c r="B642" s="60"/>
      <c r="AI642" s="61"/>
      <c r="AJ642" s="61"/>
    </row>
    <row r="643" ht="30.0" customHeight="1">
      <c r="B643" s="60"/>
      <c r="AI643" s="61"/>
      <c r="AJ643" s="61"/>
    </row>
    <row r="644" ht="30.0" customHeight="1">
      <c r="B644" s="60"/>
      <c r="AI644" s="61"/>
      <c r="AJ644" s="61"/>
    </row>
    <row r="645" ht="30.0" customHeight="1">
      <c r="B645" s="60"/>
      <c r="AI645" s="61"/>
      <c r="AJ645" s="61"/>
    </row>
    <row r="646" ht="30.0" customHeight="1">
      <c r="B646" s="60"/>
      <c r="AI646" s="61"/>
      <c r="AJ646" s="61"/>
    </row>
    <row r="647" ht="30.0" customHeight="1">
      <c r="B647" s="60"/>
      <c r="AI647" s="61"/>
      <c r="AJ647" s="61"/>
    </row>
    <row r="648" ht="30.0" customHeight="1">
      <c r="B648" s="60"/>
      <c r="AI648" s="61"/>
      <c r="AJ648" s="61"/>
    </row>
    <row r="649" ht="30.0" customHeight="1">
      <c r="B649" s="60"/>
      <c r="AI649" s="61"/>
      <c r="AJ649" s="61"/>
    </row>
    <row r="650" ht="30.0" customHeight="1">
      <c r="B650" s="60"/>
      <c r="AI650" s="61"/>
      <c r="AJ650" s="61"/>
    </row>
    <row r="651" ht="30.0" customHeight="1">
      <c r="B651" s="60"/>
      <c r="AI651" s="61"/>
      <c r="AJ651" s="61"/>
    </row>
    <row r="652" ht="30.0" customHeight="1">
      <c r="B652" s="60"/>
      <c r="AI652" s="61"/>
      <c r="AJ652" s="61"/>
    </row>
    <row r="653" ht="30.0" customHeight="1">
      <c r="B653" s="60"/>
      <c r="AI653" s="61"/>
      <c r="AJ653" s="61"/>
    </row>
    <row r="654" ht="30.0" customHeight="1">
      <c r="B654" s="60"/>
      <c r="AI654" s="61"/>
      <c r="AJ654" s="61"/>
    </row>
    <row r="655" ht="30.0" customHeight="1">
      <c r="B655" s="60"/>
      <c r="AI655" s="61"/>
      <c r="AJ655" s="61"/>
    </row>
    <row r="656" ht="30.0" customHeight="1">
      <c r="B656" s="60"/>
      <c r="AI656" s="61"/>
      <c r="AJ656" s="61"/>
    </row>
    <row r="657" ht="30.0" customHeight="1">
      <c r="B657" s="60"/>
      <c r="AI657" s="61"/>
      <c r="AJ657" s="61"/>
    </row>
    <row r="658" ht="30.0" customHeight="1">
      <c r="B658" s="60"/>
      <c r="AI658" s="61"/>
      <c r="AJ658" s="61"/>
    </row>
    <row r="659" ht="30.0" customHeight="1">
      <c r="B659" s="60"/>
      <c r="AI659" s="61"/>
      <c r="AJ659" s="61"/>
    </row>
    <row r="660" ht="30.0" customHeight="1">
      <c r="B660" s="60"/>
      <c r="AI660" s="61"/>
      <c r="AJ660" s="61"/>
    </row>
    <row r="661" ht="30.0" customHeight="1">
      <c r="B661" s="60"/>
      <c r="AI661" s="61"/>
      <c r="AJ661" s="61"/>
    </row>
    <row r="662" ht="30.0" customHeight="1">
      <c r="B662" s="60"/>
      <c r="AI662" s="61"/>
      <c r="AJ662" s="61"/>
    </row>
    <row r="663" ht="30.0" customHeight="1">
      <c r="B663" s="60"/>
      <c r="AI663" s="61"/>
      <c r="AJ663" s="61"/>
    </row>
    <row r="664" ht="30.0" customHeight="1">
      <c r="B664" s="60"/>
      <c r="AI664" s="61"/>
      <c r="AJ664" s="61"/>
    </row>
    <row r="665" ht="30.0" customHeight="1">
      <c r="B665" s="60"/>
      <c r="AI665" s="61"/>
      <c r="AJ665" s="61"/>
    </row>
    <row r="666" ht="30.0" customHeight="1">
      <c r="B666" s="60"/>
      <c r="AI666" s="61"/>
      <c r="AJ666" s="61"/>
    </row>
    <row r="667" ht="30.0" customHeight="1">
      <c r="B667" s="60"/>
      <c r="AI667" s="61"/>
      <c r="AJ667" s="61"/>
    </row>
    <row r="668" ht="30.0" customHeight="1">
      <c r="B668" s="60"/>
      <c r="AI668" s="61"/>
      <c r="AJ668" s="61"/>
    </row>
    <row r="669" ht="30.0" customHeight="1">
      <c r="B669" s="60"/>
      <c r="AI669" s="61"/>
      <c r="AJ669" s="61"/>
    </row>
    <row r="670" ht="30.0" customHeight="1">
      <c r="B670" s="60"/>
      <c r="AI670" s="61"/>
      <c r="AJ670" s="61"/>
    </row>
    <row r="671" ht="30.0" customHeight="1">
      <c r="B671" s="60"/>
      <c r="AI671" s="61"/>
      <c r="AJ671" s="61"/>
    </row>
    <row r="672" ht="30.0" customHeight="1">
      <c r="B672" s="60"/>
      <c r="AI672" s="61"/>
      <c r="AJ672" s="61"/>
    </row>
    <row r="673" ht="30.0" customHeight="1">
      <c r="B673" s="60"/>
      <c r="AI673" s="61"/>
      <c r="AJ673" s="61"/>
    </row>
    <row r="674" ht="30.0" customHeight="1">
      <c r="B674" s="60"/>
      <c r="AI674" s="61"/>
      <c r="AJ674" s="61"/>
    </row>
    <row r="675" ht="30.0" customHeight="1">
      <c r="B675" s="60"/>
      <c r="AI675" s="61"/>
      <c r="AJ675" s="61"/>
    </row>
    <row r="676" ht="30.0" customHeight="1">
      <c r="B676" s="60"/>
      <c r="AI676" s="61"/>
      <c r="AJ676" s="61"/>
    </row>
    <row r="677" ht="30.0" customHeight="1">
      <c r="B677" s="60"/>
      <c r="AI677" s="61"/>
      <c r="AJ677" s="61"/>
    </row>
    <row r="678" ht="30.0" customHeight="1">
      <c r="B678" s="60"/>
      <c r="AI678" s="61"/>
      <c r="AJ678" s="61"/>
    </row>
    <row r="679" ht="30.0" customHeight="1">
      <c r="B679" s="60"/>
      <c r="AI679" s="61"/>
      <c r="AJ679" s="61"/>
    </row>
    <row r="680" ht="30.0" customHeight="1">
      <c r="B680" s="60"/>
      <c r="AI680" s="61"/>
      <c r="AJ680" s="61"/>
    </row>
    <row r="681" ht="30.0" customHeight="1">
      <c r="B681" s="60"/>
      <c r="AI681" s="61"/>
      <c r="AJ681" s="61"/>
    </row>
    <row r="682" ht="30.0" customHeight="1">
      <c r="B682" s="60"/>
      <c r="AI682" s="61"/>
      <c r="AJ682" s="61"/>
    </row>
    <row r="683" ht="30.0" customHeight="1">
      <c r="B683" s="60"/>
      <c r="AI683" s="61"/>
      <c r="AJ683" s="61"/>
    </row>
    <row r="684" ht="30.0" customHeight="1">
      <c r="B684" s="60"/>
      <c r="AI684" s="61"/>
      <c r="AJ684" s="61"/>
    </row>
    <row r="685" ht="30.0" customHeight="1">
      <c r="B685" s="60"/>
      <c r="AI685" s="61"/>
      <c r="AJ685" s="61"/>
    </row>
    <row r="686" ht="30.0" customHeight="1">
      <c r="B686" s="60"/>
      <c r="AI686" s="61"/>
      <c r="AJ686" s="61"/>
    </row>
    <row r="687" ht="30.0" customHeight="1">
      <c r="B687" s="60"/>
      <c r="AI687" s="61"/>
      <c r="AJ687" s="61"/>
    </row>
    <row r="688" ht="30.0" customHeight="1">
      <c r="B688" s="60"/>
      <c r="AI688" s="61"/>
      <c r="AJ688" s="61"/>
    </row>
    <row r="689" ht="30.0" customHeight="1">
      <c r="B689" s="60"/>
      <c r="AI689" s="61"/>
      <c r="AJ689" s="61"/>
    </row>
    <row r="690" ht="30.0" customHeight="1">
      <c r="B690" s="60"/>
      <c r="AI690" s="61"/>
      <c r="AJ690" s="61"/>
    </row>
    <row r="691" ht="30.0" customHeight="1">
      <c r="B691" s="60"/>
      <c r="AI691" s="61"/>
      <c r="AJ691" s="61"/>
    </row>
    <row r="692" ht="30.0" customHeight="1">
      <c r="B692" s="60"/>
      <c r="AI692" s="61"/>
      <c r="AJ692" s="61"/>
    </row>
    <row r="693" ht="30.0" customHeight="1">
      <c r="B693" s="60"/>
      <c r="AI693" s="61"/>
      <c r="AJ693" s="61"/>
    </row>
    <row r="694" ht="30.0" customHeight="1">
      <c r="B694" s="60"/>
      <c r="AI694" s="61"/>
      <c r="AJ694" s="61"/>
    </row>
    <row r="695" ht="30.0" customHeight="1">
      <c r="B695" s="60"/>
      <c r="AI695" s="61"/>
      <c r="AJ695" s="61"/>
    </row>
    <row r="696" ht="30.0" customHeight="1">
      <c r="B696" s="60"/>
      <c r="AI696" s="61"/>
      <c r="AJ696" s="61"/>
    </row>
    <row r="697" ht="30.0" customHeight="1">
      <c r="B697" s="60"/>
      <c r="AI697" s="61"/>
      <c r="AJ697" s="61"/>
    </row>
    <row r="698" ht="30.0" customHeight="1">
      <c r="B698" s="60"/>
      <c r="AI698" s="61"/>
      <c r="AJ698" s="61"/>
    </row>
    <row r="699" ht="30.0" customHeight="1">
      <c r="B699" s="60"/>
      <c r="AI699" s="61"/>
      <c r="AJ699" s="61"/>
    </row>
    <row r="700" ht="30.0" customHeight="1">
      <c r="B700" s="60"/>
      <c r="AI700" s="61"/>
      <c r="AJ700" s="61"/>
    </row>
    <row r="701" ht="30.0" customHeight="1">
      <c r="B701" s="60"/>
      <c r="AI701" s="61"/>
      <c r="AJ701" s="61"/>
    </row>
    <row r="702" ht="30.0" customHeight="1">
      <c r="B702" s="60"/>
      <c r="AI702" s="61"/>
      <c r="AJ702" s="61"/>
    </row>
    <row r="703" ht="30.0" customHeight="1">
      <c r="B703" s="60"/>
      <c r="AI703" s="61"/>
      <c r="AJ703" s="61"/>
    </row>
    <row r="704" ht="30.0" customHeight="1">
      <c r="B704" s="60"/>
      <c r="AI704" s="61"/>
      <c r="AJ704" s="61"/>
    </row>
    <row r="705" ht="30.0" customHeight="1">
      <c r="B705" s="60"/>
      <c r="AI705" s="61"/>
      <c r="AJ705" s="61"/>
    </row>
    <row r="706" ht="30.0" customHeight="1">
      <c r="B706" s="60"/>
      <c r="AI706" s="61"/>
      <c r="AJ706" s="61"/>
    </row>
    <row r="707" ht="30.0" customHeight="1">
      <c r="B707" s="60"/>
      <c r="AI707" s="61"/>
      <c r="AJ707" s="61"/>
    </row>
    <row r="708" ht="30.0" customHeight="1">
      <c r="B708" s="60"/>
      <c r="AI708" s="61"/>
      <c r="AJ708" s="61"/>
    </row>
    <row r="709" ht="30.0" customHeight="1">
      <c r="B709" s="60"/>
      <c r="AI709" s="61"/>
      <c r="AJ709" s="61"/>
    </row>
    <row r="710" ht="30.0" customHeight="1">
      <c r="B710" s="60"/>
      <c r="AI710" s="61"/>
      <c r="AJ710" s="61"/>
    </row>
    <row r="711" ht="30.0" customHeight="1">
      <c r="B711" s="60"/>
      <c r="AI711" s="61"/>
      <c r="AJ711" s="61"/>
    </row>
    <row r="712" ht="30.0" customHeight="1">
      <c r="B712" s="60"/>
      <c r="AI712" s="61"/>
      <c r="AJ712" s="61"/>
    </row>
    <row r="713" ht="30.0" customHeight="1">
      <c r="B713" s="60"/>
      <c r="AI713" s="61"/>
      <c r="AJ713" s="61"/>
    </row>
    <row r="714" ht="30.0" customHeight="1">
      <c r="B714" s="60"/>
      <c r="AI714" s="61"/>
      <c r="AJ714" s="61"/>
    </row>
    <row r="715" ht="30.0" customHeight="1">
      <c r="B715" s="60"/>
      <c r="AI715" s="61"/>
      <c r="AJ715" s="61"/>
    </row>
    <row r="716" ht="30.0" customHeight="1">
      <c r="B716" s="60"/>
      <c r="AI716" s="61"/>
      <c r="AJ716" s="61"/>
    </row>
    <row r="717" ht="30.0" customHeight="1">
      <c r="B717" s="60"/>
      <c r="AI717" s="61"/>
      <c r="AJ717" s="61"/>
    </row>
    <row r="718" ht="30.0" customHeight="1">
      <c r="B718" s="60"/>
      <c r="AI718" s="61"/>
      <c r="AJ718" s="61"/>
    </row>
    <row r="719" ht="30.0" customHeight="1">
      <c r="B719" s="60"/>
      <c r="AI719" s="61"/>
      <c r="AJ719" s="61"/>
    </row>
    <row r="720" ht="30.0" customHeight="1">
      <c r="B720" s="60"/>
      <c r="AI720" s="61"/>
      <c r="AJ720" s="61"/>
    </row>
    <row r="721" ht="30.0" customHeight="1">
      <c r="B721" s="60"/>
      <c r="AI721" s="61"/>
      <c r="AJ721" s="61"/>
    </row>
    <row r="722" ht="30.0" customHeight="1">
      <c r="B722" s="60"/>
      <c r="AI722" s="61"/>
      <c r="AJ722" s="61"/>
    </row>
    <row r="723" ht="30.0" customHeight="1">
      <c r="B723" s="60"/>
      <c r="AI723" s="61"/>
      <c r="AJ723" s="61"/>
    </row>
    <row r="724" ht="30.0" customHeight="1">
      <c r="B724" s="60"/>
      <c r="AI724" s="61"/>
      <c r="AJ724" s="61"/>
    </row>
    <row r="725" ht="30.0" customHeight="1">
      <c r="B725" s="60"/>
      <c r="AI725" s="61"/>
      <c r="AJ725" s="61"/>
    </row>
    <row r="726" ht="30.0" customHeight="1">
      <c r="B726" s="60"/>
      <c r="AI726" s="61"/>
      <c r="AJ726" s="61"/>
    </row>
    <row r="727" ht="30.0" customHeight="1">
      <c r="B727" s="60"/>
      <c r="AI727" s="61"/>
      <c r="AJ727" s="61"/>
    </row>
    <row r="728" ht="30.0" customHeight="1">
      <c r="B728" s="60"/>
      <c r="AI728" s="61"/>
      <c r="AJ728" s="61"/>
    </row>
    <row r="729" ht="30.0" customHeight="1">
      <c r="B729" s="60"/>
      <c r="AI729" s="61"/>
      <c r="AJ729" s="61"/>
    </row>
    <row r="730" ht="30.0" customHeight="1">
      <c r="B730" s="60"/>
      <c r="AI730" s="61"/>
      <c r="AJ730" s="61"/>
    </row>
    <row r="731" ht="30.0" customHeight="1">
      <c r="B731" s="60"/>
      <c r="AI731" s="61"/>
      <c r="AJ731" s="61"/>
    </row>
    <row r="732" ht="30.0" customHeight="1">
      <c r="B732" s="60"/>
      <c r="AI732" s="61"/>
      <c r="AJ732" s="61"/>
    </row>
    <row r="733" ht="30.0" customHeight="1">
      <c r="B733" s="60"/>
      <c r="AI733" s="61"/>
      <c r="AJ733" s="61"/>
    </row>
    <row r="734" ht="30.0" customHeight="1">
      <c r="B734" s="60"/>
      <c r="AI734" s="61"/>
      <c r="AJ734" s="61"/>
    </row>
    <row r="735" ht="30.0" customHeight="1">
      <c r="B735" s="60"/>
      <c r="AI735" s="61"/>
      <c r="AJ735" s="61"/>
    </row>
    <row r="736" ht="30.0" customHeight="1">
      <c r="B736" s="60"/>
      <c r="AI736" s="61"/>
      <c r="AJ736" s="61"/>
    </row>
    <row r="737" ht="30.0" customHeight="1">
      <c r="B737" s="60"/>
      <c r="AI737" s="61"/>
      <c r="AJ737" s="61"/>
    </row>
    <row r="738" ht="30.0" customHeight="1">
      <c r="B738" s="60"/>
      <c r="AI738" s="61"/>
      <c r="AJ738" s="61"/>
    </row>
    <row r="739" ht="30.0" customHeight="1">
      <c r="B739" s="60"/>
      <c r="AI739" s="61"/>
      <c r="AJ739" s="61"/>
    </row>
    <row r="740" ht="30.0" customHeight="1">
      <c r="B740" s="60"/>
      <c r="AI740" s="61"/>
      <c r="AJ740" s="61"/>
    </row>
    <row r="741" ht="30.0" customHeight="1">
      <c r="B741" s="60"/>
      <c r="AI741" s="61"/>
      <c r="AJ741" s="61"/>
    </row>
    <row r="742" ht="30.0" customHeight="1">
      <c r="B742" s="60"/>
      <c r="AI742" s="61"/>
      <c r="AJ742" s="61"/>
    </row>
    <row r="743" ht="30.0" customHeight="1">
      <c r="B743" s="60"/>
      <c r="AI743" s="61"/>
      <c r="AJ743" s="61"/>
    </row>
    <row r="744" ht="30.0" customHeight="1">
      <c r="B744" s="60"/>
      <c r="AI744" s="61"/>
      <c r="AJ744" s="61"/>
    </row>
    <row r="745" ht="30.0" customHeight="1">
      <c r="B745" s="60"/>
      <c r="AI745" s="61"/>
      <c r="AJ745" s="61"/>
    </row>
    <row r="746" ht="30.0" customHeight="1">
      <c r="B746" s="60"/>
      <c r="AI746" s="61"/>
      <c r="AJ746" s="61"/>
    </row>
    <row r="747" ht="30.0" customHeight="1">
      <c r="B747" s="60"/>
      <c r="AI747" s="61"/>
      <c r="AJ747" s="61"/>
    </row>
    <row r="748" ht="30.0" customHeight="1">
      <c r="B748" s="60"/>
      <c r="AI748" s="61"/>
      <c r="AJ748" s="61"/>
    </row>
    <row r="749" ht="30.0" customHeight="1">
      <c r="B749" s="60"/>
      <c r="AI749" s="61"/>
      <c r="AJ749" s="61"/>
    </row>
    <row r="750" ht="30.0" customHeight="1">
      <c r="B750" s="60"/>
      <c r="AI750" s="61"/>
      <c r="AJ750" s="61"/>
    </row>
    <row r="751" ht="30.0" customHeight="1">
      <c r="B751" s="60"/>
      <c r="AI751" s="61"/>
      <c r="AJ751" s="61"/>
    </row>
    <row r="752" ht="30.0" customHeight="1">
      <c r="B752" s="60"/>
      <c r="AI752" s="61"/>
      <c r="AJ752" s="61"/>
    </row>
    <row r="753" ht="30.0" customHeight="1">
      <c r="B753" s="60"/>
      <c r="AI753" s="61"/>
      <c r="AJ753" s="61"/>
    </row>
    <row r="754" ht="30.0" customHeight="1">
      <c r="B754" s="60"/>
      <c r="AI754" s="61"/>
      <c r="AJ754" s="61"/>
    </row>
    <row r="755" ht="30.0" customHeight="1">
      <c r="B755" s="60"/>
      <c r="AI755" s="61"/>
      <c r="AJ755" s="61"/>
    </row>
    <row r="756" ht="30.0" customHeight="1">
      <c r="B756" s="60"/>
      <c r="AI756" s="61"/>
      <c r="AJ756" s="61"/>
    </row>
    <row r="757" ht="30.0" customHeight="1">
      <c r="B757" s="60"/>
      <c r="AI757" s="61"/>
      <c r="AJ757" s="61"/>
    </row>
    <row r="758" ht="30.0" customHeight="1">
      <c r="B758" s="60"/>
      <c r="AI758" s="61"/>
      <c r="AJ758" s="61"/>
    </row>
    <row r="759" ht="30.0" customHeight="1">
      <c r="B759" s="60"/>
      <c r="AI759" s="61"/>
      <c r="AJ759" s="61"/>
    </row>
    <row r="760" ht="30.0" customHeight="1">
      <c r="B760" s="60"/>
      <c r="AI760" s="61"/>
      <c r="AJ760" s="61"/>
    </row>
    <row r="761" ht="30.0" customHeight="1">
      <c r="B761" s="60"/>
      <c r="AI761" s="61"/>
      <c r="AJ761" s="61"/>
    </row>
    <row r="762" ht="30.0" customHeight="1">
      <c r="B762" s="60"/>
      <c r="AI762" s="61"/>
      <c r="AJ762" s="61"/>
    </row>
    <row r="763" ht="30.0" customHeight="1">
      <c r="B763" s="60"/>
      <c r="AI763" s="61"/>
      <c r="AJ763" s="61"/>
    </row>
    <row r="764" ht="30.0" customHeight="1">
      <c r="B764" s="60"/>
      <c r="AI764" s="61"/>
      <c r="AJ764" s="61"/>
    </row>
    <row r="765" ht="30.0" customHeight="1">
      <c r="B765" s="60"/>
      <c r="AI765" s="61"/>
      <c r="AJ765" s="61"/>
    </row>
    <row r="766" ht="30.0" customHeight="1">
      <c r="B766" s="60"/>
      <c r="AI766" s="61"/>
      <c r="AJ766" s="61"/>
    </row>
    <row r="767" ht="30.0" customHeight="1">
      <c r="B767" s="60"/>
      <c r="AI767" s="61"/>
      <c r="AJ767" s="61"/>
    </row>
    <row r="768" ht="30.0" customHeight="1">
      <c r="B768" s="60"/>
      <c r="AI768" s="61"/>
      <c r="AJ768" s="61"/>
    </row>
    <row r="769" ht="30.0" customHeight="1">
      <c r="B769" s="60"/>
      <c r="AI769" s="61"/>
      <c r="AJ769" s="61"/>
    </row>
    <row r="770" ht="30.0" customHeight="1">
      <c r="B770" s="60"/>
      <c r="AI770" s="61"/>
      <c r="AJ770" s="61"/>
    </row>
    <row r="771" ht="30.0" customHeight="1">
      <c r="B771" s="60"/>
      <c r="AI771" s="61"/>
      <c r="AJ771" s="61"/>
    </row>
    <row r="772" ht="30.0" customHeight="1">
      <c r="B772" s="60"/>
      <c r="AI772" s="61"/>
      <c r="AJ772" s="61"/>
    </row>
    <row r="773" ht="30.0" customHeight="1">
      <c r="B773" s="60"/>
      <c r="AI773" s="61"/>
      <c r="AJ773" s="61"/>
    </row>
    <row r="774" ht="30.0" customHeight="1">
      <c r="B774" s="60"/>
      <c r="AI774" s="61"/>
      <c r="AJ774" s="61"/>
    </row>
    <row r="775" ht="30.0" customHeight="1">
      <c r="B775" s="60"/>
      <c r="AI775" s="61"/>
      <c r="AJ775" s="61"/>
    </row>
    <row r="776" ht="30.0" customHeight="1">
      <c r="B776" s="60"/>
      <c r="AI776" s="61"/>
      <c r="AJ776" s="61"/>
    </row>
    <row r="777" ht="30.0" customHeight="1">
      <c r="B777" s="60"/>
      <c r="AI777" s="61"/>
      <c r="AJ777" s="61"/>
    </row>
    <row r="778" ht="30.0" customHeight="1">
      <c r="B778" s="60"/>
      <c r="AI778" s="61"/>
      <c r="AJ778" s="61"/>
    </row>
    <row r="779" ht="30.0" customHeight="1">
      <c r="B779" s="60"/>
      <c r="AI779" s="61"/>
      <c r="AJ779" s="61"/>
    </row>
    <row r="780" ht="30.0" customHeight="1">
      <c r="B780" s="60"/>
      <c r="AI780" s="61"/>
      <c r="AJ780" s="61"/>
    </row>
    <row r="781" ht="30.0" customHeight="1">
      <c r="B781" s="60"/>
      <c r="AI781" s="61"/>
      <c r="AJ781" s="61"/>
    </row>
    <row r="782" ht="30.0" customHeight="1">
      <c r="B782" s="60"/>
      <c r="AI782" s="61"/>
      <c r="AJ782" s="61"/>
    </row>
    <row r="783" ht="30.0" customHeight="1">
      <c r="B783" s="60"/>
      <c r="AI783" s="61"/>
      <c r="AJ783" s="61"/>
    </row>
    <row r="784" ht="30.0" customHeight="1">
      <c r="B784" s="60"/>
      <c r="AI784" s="61"/>
      <c r="AJ784" s="61"/>
    </row>
    <row r="785" ht="30.0" customHeight="1">
      <c r="B785" s="60"/>
      <c r="AI785" s="61"/>
      <c r="AJ785" s="61"/>
    </row>
    <row r="786" ht="30.0" customHeight="1">
      <c r="B786" s="60"/>
      <c r="AI786" s="61"/>
      <c r="AJ786" s="61"/>
    </row>
    <row r="787" ht="30.0" customHeight="1">
      <c r="B787" s="60"/>
      <c r="AI787" s="61"/>
      <c r="AJ787" s="61"/>
    </row>
    <row r="788" ht="30.0" customHeight="1">
      <c r="B788" s="60"/>
      <c r="AI788" s="61"/>
      <c r="AJ788" s="61"/>
    </row>
    <row r="789" ht="30.0" customHeight="1">
      <c r="B789" s="60"/>
      <c r="AI789" s="61"/>
      <c r="AJ789" s="61"/>
    </row>
    <row r="790" ht="30.0" customHeight="1">
      <c r="B790" s="60"/>
      <c r="AI790" s="61"/>
      <c r="AJ790" s="61"/>
    </row>
    <row r="791" ht="30.0" customHeight="1">
      <c r="B791" s="60"/>
      <c r="AI791" s="61"/>
      <c r="AJ791" s="61"/>
    </row>
    <row r="792" ht="30.0" customHeight="1">
      <c r="B792" s="60"/>
      <c r="AI792" s="61"/>
      <c r="AJ792" s="61"/>
    </row>
    <row r="793" ht="30.0" customHeight="1">
      <c r="B793" s="60"/>
      <c r="AI793" s="61"/>
      <c r="AJ793" s="61"/>
    </row>
    <row r="794" ht="30.0" customHeight="1">
      <c r="B794" s="60"/>
      <c r="AI794" s="61"/>
      <c r="AJ794" s="61"/>
    </row>
    <row r="795" ht="30.0" customHeight="1">
      <c r="B795" s="60"/>
      <c r="AI795" s="61"/>
      <c r="AJ795" s="61"/>
    </row>
    <row r="796" ht="30.0" customHeight="1">
      <c r="B796" s="60"/>
      <c r="AI796" s="61"/>
      <c r="AJ796" s="61"/>
    </row>
    <row r="797" ht="30.0" customHeight="1">
      <c r="B797" s="60"/>
      <c r="AI797" s="61"/>
      <c r="AJ797" s="61"/>
    </row>
    <row r="798" ht="30.0" customHeight="1">
      <c r="B798" s="60"/>
      <c r="AI798" s="61"/>
      <c r="AJ798" s="61"/>
    </row>
    <row r="799" ht="30.0" customHeight="1">
      <c r="B799" s="60"/>
      <c r="AI799" s="61"/>
      <c r="AJ799" s="61"/>
    </row>
    <row r="800" ht="30.0" customHeight="1">
      <c r="B800" s="60"/>
      <c r="AI800" s="61"/>
      <c r="AJ800" s="61"/>
    </row>
    <row r="801" ht="30.0" customHeight="1">
      <c r="B801" s="60"/>
      <c r="AI801" s="61"/>
      <c r="AJ801" s="61"/>
    </row>
    <row r="802" ht="30.0" customHeight="1">
      <c r="B802" s="60"/>
      <c r="AI802" s="61"/>
      <c r="AJ802" s="61"/>
    </row>
    <row r="803" ht="30.0" customHeight="1">
      <c r="B803" s="60"/>
      <c r="AI803" s="61"/>
      <c r="AJ803" s="61"/>
    </row>
    <row r="804" ht="30.0" customHeight="1">
      <c r="B804" s="60"/>
      <c r="AI804" s="61"/>
      <c r="AJ804" s="61"/>
    </row>
    <row r="805" ht="30.0" customHeight="1">
      <c r="B805" s="60"/>
      <c r="AI805" s="61"/>
      <c r="AJ805" s="61"/>
    </row>
    <row r="806" ht="30.0" customHeight="1">
      <c r="B806" s="60"/>
      <c r="AI806" s="61"/>
      <c r="AJ806" s="61"/>
    </row>
    <row r="807" ht="30.0" customHeight="1">
      <c r="B807" s="60"/>
      <c r="AI807" s="61"/>
      <c r="AJ807" s="61"/>
    </row>
    <row r="808" ht="30.0" customHeight="1">
      <c r="B808" s="60"/>
      <c r="AI808" s="61"/>
      <c r="AJ808" s="61"/>
    </row>
    <row r="809" ht="30.0" customHeight="1">
      <c r="B809" s="60"/>
      <c r="AI809" s="61"/>
      <c r="AJ809" s="61"/>
    </row>
    <row r="810" ht="30.0" customHeight="1">
      <c r="B810" s="60"/>
      <c r="AI810" s="61"/>
      <c r="AJ810" s="61"/>
    </row>
    <row r="811" ht="30.0" customHeight="1">
      <c r="B811" s="60"/>
      <c r="AI811" s="61"/>
      <c r="AJ811" s="61"/>
    </row>
    <row r="812" ht="30.0" customHeight="1">
      <c r="B812" s="60"/>
      <c r="AI812" s="61"/>
      <c r="AJ812" s="61"/>
    </row>
    <row r="813" ht="30.0" customHeight="1">
      <c r="B813" s="60"/>
      <c r="AI813" s="61"/>
      <c r="AJ813" s="61"/>
    </row>
    <row r="814" ht="30.0" customHeight="1">
      <c r="B814" s="60"/>
      <c r="AI814" s="61"/>
      <c r="AJ814" s="61"/>
    </row>
    <row r="815" ht="30.0" customHeight="1">
      <c r="B815" s="60"/>
      <c r="AI815" s="61"/>
      <c r="AJ815" s="61"/>
    </row>
    <row r="816" ht="30.0" customHeight="1">
      <c r="B816" s="60"/>
      <c r="AI816" s="61"/>
      <c r="AJ816" s="61"/>
    </row>
    <row r="817" ht="30.0" customHeight="1">
      <c r="B817" s="60"/>
      <c r="AI817" s="61"/>
      <c r="AJ817" s="61"/>
    </row>
    <row r="818" ht="30.0" customHeight="1">
      <c r="B818" s="60"/>
      <c r="AI818" s="61"/>
      <c r="AJ818" s="61"/>
    </row>
    <row r="819" ht="30.0" customHeight="1">
      <c r="B819" s="60"/>
      <c r="AI819" s="61"/>
      <c r="AJ819" s="61"/>
    </row>
    <row r="820" ht="30.0" customHeight="1">
      <c r="B820" s="60"/>
      <c r="AI820" s="61"/>
      <c r="AJ820" s="61"/>
    </row>
    <row r="821" ht="30.0" customHeight="1">
      <c r="B821" s="60"/>
      <c r="AI821" s="61"/>
      <c r="AJ821" s="61"/>
    </row>
    <row r="822" ht="30.0" customHeight="1">
      <c r="B822" s="60"/>
      <c r="AI822" s="61"/>
      <c r="AJ822" s="61"/>
    </row>
    <row r="823" ht="30.0" customHeight="1">
      <c r="B823" s="60"/>
      <c r="AI823" s="61"/>
      <c r="AJ823" s="61"/>
    </row>
    <row r="824" ht="30.0" customHeight="1">
      <c r="B824" s="60"/>
      <c r="AI824" s="61"/>
      <c r="AJ824" s="61"/>
    </row>
    <row r="825" ht="30.0" customHeight="1">
      <c r="B825" s="60"/>
      <c r="AI825" s="61"/>
      <c r="AJ825" s="61"/>
    </row>
    <row r="826" ht="30.0" customHeight="1">
      <c r="B826" s="60"/>
      <c r="AI826" s="61"/>
      <c r="AJ826" s="61"/>
    </row>
    <row r="827" ht="30.0" customHeight="1">
      <c r="B827" s="60"/>
      <c r="AI827" s="61"/>
      <c r="AJ827" s="61"/>
    </row>
    <row r="828" ht="30.0" customHeight="1">
      <c r="B828" s="60"/>
      <c r="AI828" s="61"/>
      <c r="AJ828" s="61"/>
    </row>
    <row r="829" ht="30.0" customHeight="1">
      <c r="B829" s="60"/>
      <c r="AI829" s="61"/>
      <c r="AJ829" s="61"/>
    </row>
    <row r="830" ht="30.0" customHeight="1">
      <c r="B830" s="60"/>
      <c r="AI830" s="61"/>
      <c r="AJ830" s="61"/>
    </row>
    <row r="831" ht="30.0" customHeight="1">
      <c r="B831" s="60"/>
      <c r="AI831" s="61"/>
      <c r="AJ831" s="61"/>
    </row>
    <row r="832" ht="30.0" customHeight="1">
      <c r="B832" s="60"/>
      <c r="AI832" s="61"/>
      <c r="AJ832" s="61"/>
    </row>
    <row r="833" ht="30.0" customHeight="1">
      <c r="B833" s="60"/>
      <c r="AI833" s="61"/>
      <c r="AJ833" s="61"/>
    </row>
    <row r="834" ht="30.0" customHeight="1">
      <c r="B834" s="60"/>
      <c r="AI834" s="61"/>
      <c r="AJ834" s="61"/>
    </row>
    <row r="835" ht="30.0" customHeight="1">
      <c r="B835" s="60"/>
      <c r="AI835" s="61"/>
      <c r="AJ835" s="61"/>
    </row>
    <row r="836" ht="30.0" customHeight="1">
      <c r="B836" s="60"/>
      <c r="AI836" s="61"/>
      <c r="AJ836" s="61"/>
    </row>
    <row r="837" ht="30.0" customHeight="1">
      <c r="B837" s="60"/>
      <c r="AI837" s="61"/>
      <c r="AJ837" s="61"/>
    </row>
    <row r="838" ht="30.0" customHeight="1">
      <c r="B838" s="60"/>
      <c r="AI838" s="61"/>
      <c r="AJ838" s="61"/>
    </row>
    <row r="839" ht="30.0" customHeight="1">
      <c r="B839" s="60"/>
      <c r="AI839" s="61"/>
      <c r="AJ839" s="61"/>
    </row>
    <row r="840" ht="30.0" customHeight="1">
      <c r="B840" s="60"/>
      <c r="AI840" s="61"/>
      <c r="AJ840" s="61"/>
    </row>
    <row r="841" ht="30.0" customHeight="1">
      <c r="B841" s="60"/>
      <c r="AI841" s="61"/>
      <c r="AJ841" s="61"/>
    </row>
    <row r="842" ht="30.0" customHeight="1">
      <c r="B842" s="60"/>
      <c r="AI842" s="61"/>
      <c r="AJ842" s="61"/>
    </row>
    <row r="843" ht="30.0" customHeight="1">
      <c r="B843" s="60"/>
      <c r="AI843" s="61"/>
      <c r="AJ843" s="61"/>
    </row>
    <row r="844" ht="30.0" customHeight="1">
      <c r="B844" s="60"/>
      <c r="AI844" s="61"/>
      <c r="AJ844" s="61"/>
    </row>
    <row r="845" ht="30.0" customHeight="1">
      <c r="B845" s="60"/>
      <c r="AI845" s="61"/>
      <c r="AJ845" s="61"/>
    </row>
    <row r="846" ht="30.0" customHeight="1">
      <c r="B846" s="60"/>
      <c r="AI846" s="61"/>
      <c r="AJ846" s="61"/>
    </row>
    <row r="847" ht="30.0" customHeight="1">
      <c r="B847" s="60"/>
      <c r="AI847" s="61"/>
      <c r="AJ847" s="61"/>
    </row>
    <row r="848" ht="30.0" customHeight="1">
      <c r="B848" s="60"/>
      <c r="AI848" s="61"/>
      <c r="AJ848" s="61"/>
    </row>
    <row r="849" ht="30.0" customHeight="1">
      <c r="B849" s="60"/>
      <c r="AI849" s="61"/>
      <c r="AJ849" s="61"/>
    </row>
    <row r="850" ht="30.0" customHeight="1">
      <c r="B850" s="60"/>
      <c r="AI850" s="61"/>
      <c r="AJ850" s="61"/>
    </row>
    <row r="851" ht="30.0" customHeight="1">
      <c r="B851" s="60"/>
      <c r="AI851" s="61"/>
      <c r="AJ851" s="61"/>
    </row>
    <row r="852" ht="30.0" customHeight="1">
      <c r="B852" s="60"/>
      <c r="AI852" s="61"/>
      <c r="AJ852" s="61"/>
    </row>
    <row r="853" ht="30.0" customHeight="1">
      <c r="B853" s="60"/>
      <c r="AI853" s="61"/>
      <c r="AJ853" s="61"/>
    </row>
    <row r="854" ht="30.0" customHeight="1">
      <c r="B854" s="60"/>
      <c r="AI854" s="61"/>
      <c r="AJ854" s="61"/>
    </row>
    <row r="855" ht="30.0" customHeight="1">
      <c r="B855" s="60"/>
      <c r="AI855" s="61"/>
      <c r="AJ855" s="61"/>
    </row>
    <row r="856" ht="30.0" customHeight="1">
      <c r="B856" s="60"/>
      <c r="AI856" s="61"/>
      <c r="AJ856" s="61"/>
    </row>
    <row r="857" ht="30.0" customHeight="1">
      <c r="B857" s="60"/>
      <c r="AI857" s="61"/>
      <c r="AJ857" s="61"/>
    </row>
    <row r="858" ht="30.0" customHeight="1">
      <c r="B858" s="60"/>
      <c r="AI858" s="61"/>
      <c r="AJ858" s="61"/>
    </row>
    <row r="859" ht="30.0" customHeight="1">
      <c r="B859" s="60"/>
      <c r="AI859" s="61"/>
      <c r="AJ859" s="61"/>
    </row>
    <row r="860" ht="30.0" customHeight="1">
      <c r="B860" s="60"/>
      <c r="AI860" s="61"/>
      <c r="AJ860" s="61"/>
    </row>
    <row r="861" ht="30.0" customHeight="1">
      <c r="B861" s="60"/>
      <c r="AI861" s="61"/>
      <c r="AJ861" s="61"/>
    </row>
    <row r="862" ht="30.0" customHeight="1">
      <c r="B862" s="60"/>
      <c r="AI862" s="61"/>
      <c r="AJ862" s="61"/>
    </row>
    <row r="863" ht="30.0" customHeight="1">
      <c r="B863" s="60"/>
      <c r="AI863" s="61"/>
      <c r="AJ863" s="61"/>
    </row>
    <row r="864" ht="30.0" customHeight="1">
      <c r="B864" s="60"/>
      <c r="AI864" s="61"/>
      <c r="AJ864" s="61"/>
    </row>
    <row r="865" ht="30.0" customHeight="1">
      <c r="B865" s="60"/>
      <c r="AI865" s="61"/>
      <c r="AJ865" s="61"/>
    </row>
    <row r="866" ht="30.0" customHeight="1">
      <c r="B866" s="60"/>
      <c r="AI866" s="61"/>
      <c r="AJ866" s="61"/>
    </row>
    <row r="867" ht="30.0" customHeight="1">
      <c r="B867" s="60"/>
      <c r="AI867" s="61"/>
      <c r="AJ867" s="61"/>
    </row>
    <row r="868" ht="30.0" customHeight="1">
      <c r="B868" s="60"/>
      <c r="AI868" s="61"/>
      <c r="AJ868" s="61"/>
    </row>
    <row r="869" ht="30.0" customHeight="1">
      <c r="B869" s="60"/>
      <c r="AI869" s="61"/>
      <c r="AJ869" s="61"/>
    </row>
    <row r="870" ht="30.0" customHeight="1">
      <c r="B870" s="60"/>
      <c r="AI870" s="61"/>
      <c r="AJ870" s="61"/>
    </row>
    <row r="871" ht="30.0" customHeight="1">
      <c r="B871" s="60"/>
      <c r="AI871" s="61"/>
      <c r="AJ871" s="61"/>
    </row>
    <row r="872" ht="30.0" customHeight="1">
      <c r="B872" s="60"/>
      <c r="AI872" s="61"/>
      <c r="AJ872" s="61"/>
    </row>
    <row r="873" ht="30.0" customHeight="1">
      <c r="B873" s="60"/>
      <c r="AI873" s="61"/>
      <c r="AJ873" s="61"/>
    </row>
    <row r="874" ht="30.0" customHeight="1">
      <c r="B874" s="60"/>
      <c r="AI874" s="61"/>
      <c r="AJ874" s="61"/>
    </row>
    <row r="875" ht="30.0" customHeight="1">
      <c r="B875" s="60"/>
      <c r="AI875" s="61"/>
      <c r="AJ875" s="61"/>
    </row>
    <row r="876" ht="30.0" customHeight="1">
      <c r="B876" s="60"/>
      <c r="AI876" s="61"/>
      <c r="AJ876" s="61"/>
    </row>
    <row r="877" ht="30.0" customHeight="1">
      <c r="B877" s="60"/>
      <c r="AI877" s="61"/>
      <c r="AJ877" s="61"/>
    </row>
    <row r="878" ht="30.0" customHeight="1">
      <c r="B878" s="60"/>
      <c r="AI878" s="61"/>
      <c r="AJ878" s="61"/>
    </row>
    <row r="879" ht="30.0" customHeight="1">
      <c r="B879" s="60"/>
      <c r="AI879" s="61"/>
      <c r="AJ879" s="61"/>
    </row>
    <row r="880" ht="30.0" customHeight="1">
      <c r="B880" s="60"/>
      <c r="AI880" s="61"/>
      <c r="AJ880" s="61"/>
    </row>
    <row r="881" ht="30.0" customHeight="1">
      <c r="B881" s="60"/>
      <c r="AI881" s="61"/>
      <c r="AJ881" s="61"/>
    </row>
    <row r="882" ht="30.0" customHeight="1">
      <c r="B882" s="60"/>
      <c r="AI882" s="61"/>
      <c r="AJ882" s="61"/>
    </row>
    <row r="883" ht="30.0" customHeight="1">
      <c r="B883" s="60"/>
      <c r="AI883" s="61"/>
      <c r="AJ883" s="61"/>
    </row>
    <row r="884" ht="30.0" customHeight="1">
      <c r="B884" s="60"/>
      <c r="AI884" s="61"/>
      <c r="AJ884" s="61"/>
    </row>
    <row r="885" ht="30.0" customHeight="1">
      <c r="B885" s="60"/>
      <c r="AI885" s="61"/>
      <c r="AJ885" s="61"/>
    </row>
    <row r="886" ht="30.0" customHeight="1">
      <c r="B886" s="60"/>
      <c r="AI886" s="61"/>
      <c r="AJ886" s="61"/>
    </row>
    <row r="887" ht="30.0" customHeight="1">
      <c r="B887" s="60"/>
      <c r="AI887" s="61"/>
      <c r="AJ887" s="61"/>
    </row>
    <row r="888" ht="30.0" customHeight="1">
      <c r="B888" s="60"/>
      <c r="AI888" s="61"/>
      <c r="AJ888" s="61"/>
    </row>
    <row r="889" ht="30.0" customHeight="1">
      <c r="B889" s="60"/>
      <c r="AI889" s="61"/>
      <c r="AJ889" s="61"/>
    </row>
    <row r="890" ht="30.0" customHeight="1">
      <c r="B890" s="60"/>
      <c r="AI890" s="61"/>
      <c r="AJ890" s="61"/>
    </row>
    <row r="891" ht="30.0" customHeight="1">
      <c r="B891" s="60"/>
      <c r="AI891" s="61"/>
      <c r="AJ891" s="61"/>
    </row>
    <row r="892" ht="30.0" customHeight="1">
      <c r="B892" s="60"/>
      <c r="AI892" s="61"/>
      <c r="AJ892" s="61"/>
    </row>
    <row r="893" ht="30.0" customHeight="1">
      <c r="B893" s="60"/>
      <c r="AI893" s="61"/>
      <c r="AJ893" s="61"/>
    </row>
    <row r="894" ht="30.0" customHeight="1">
      <c r="B894" s="60"/>
      <c r="AI894" s="61"/>
      <c r="AJ894" s="61"/>
    </row>
    <row r="895" ht="30.0" customHeight="1">
      <c r="B895" s="60"/>
      <c r="AI895" s="61"/>
      <c r="AJ895" s="61"/>
    </row>
    <row r="896" ht="30.0" customHeight="1">
      <c r="B896" s="60"/>
      <c r="AI896" s="61"/>
      <c r="AJ896" s="61"/>
    </row>
    <row r="897" ht="30.0" customHeight="1">
      <c r="B897" s="60"/>
      <c r="AI897" s="61"/>
      <c r="AJ897" s="61"/>
    </row>
    <row r="898" ht="30.0" customHeight="1">
      <c r="B898" s="60"/>
      <c r="AI898" s="61"/>
      <c r="AJ898" s="61"/>
    </row>
    <row r="899" ht="30.0" customHeight="1">
      <c r="B899" s="60"/>
      <c r="AI899" s="61"/>
      <c r="AJ899" s="61"/>
    </row>
    <row r="900" ht="30.0" customHeight="1">
      <c r="B900" s="60"/>
      <c r="AI900" s="61"/>
      <c r="AJ900" s="61"/>
    </row>
    <row r="901" ht="30.0" customHeight="1">
      <c r="B901" s="60"/>
      <c r="AI901" s="61"/>
      <c r="AJ901" s="61"/>
    </row>
    <row r="902" ht="30.0" customHeight="1">
      <c r="B902" s="60"/>
      <c r="AI902" s="61"/>
      <c r="AJ902" s="61"/>
    </row>
    <row r="903" ht="30.0" customHeight="1">
      <c r="B903" s="60"/>
      <c r="AI903" s="61"/>
      <c r="AJ903" s="61"/>
    </row>
    <row r="904" ht="30.0" customHeight="1">
      <c r="B904" s="60"/>
      <c r="AI904" s="61"/>
      <c r="AJ904" s="61"/>
    </row>
    <row r="905" ht="30.0" customHeight="1">
      <c r="B905" s="60"/>
      <c r="AI905" s="61"/>
      <c r="AJ905" s="61"/>
    </row>
    <row r="906" ht="30.0" customHeight="1">
      <c r="B906" s="60"/>
      <c r="AI906" s="61"/>
      <c r="AJ906" s="61"/>
    </row>
    <row r="907" ht="30.0" customHeight="1">
      <c r="B907" s="60"/>
      <c r="AI907" s="61"/>
      <c r="AJ907" s="61"/>
    </row>
    <row r="908" ht="30.0" customHeight="1">
      <c r="B908" s="60"/>
      <c r="AI908" s="61"/>
      <c r="AJ908" s="61"/>
    </row>
    <row r="909" ht="30.0" customHeight="1">
      <c r="B909" s="60"/>
      <c r="AI909" s="61"/>
      <c r="AJ909" s="61"/>
    </row>
    <row r="910" ht="30.0" customHeight="1">
      <c r="B910" s="60"/>
      <c r="AI910" s="61"/>
      <c r="AJ910" s="61"/>
    </row>
    <row r="911" ht="30.0" customHeight="1">
      <c r="B911" s="60"/>
      <c r="AI911" s="61"/>
      <c r="AJ911" s="61"/>
    </row>
    <row r="912" ht="30.0" customHeight="1">
      <c r="B912" s="60"/>
      <c r="AI912" s="61"/>
      <c r="AJ912" s="61"/>
    </row>
    <row r="913" ht="30.0" customHeight="1">
      <c r="B913" s="60"/>
      <c r="AI913" s="61"/>
      <c r="AJ913" s="61"/>
    </row>
    <row r="914" ht="30.0" customHeight="1">
      <c r="B914" s="60"/>
      <c r="AI914" s="61"/>
      <c r="AJ914" s="61"/>
    </row>
    <row r="915" ht="30.0" customHeight="1">
      <c r="B915" s="60"/>
      <c r="AI915" s="61"/>
      <c r="AJ915" s="61"/>
    </row>
    <row r="916" ht="30.0" customHeight="1">
      <c r="B916" s="60"/>
      <c r="AI916" s="61"/>
      <c r="AJ916" s="61"/>
    </row>
    <row r="917" ht="30.0" customHeight="1">
      <c r="B917" s="60"/>
      <c r="AI917" s="61"/>
      <c r="AJ917" s="61"/>
    </row>
    <row r="918" ht="30.0" customHeight="1">
      <c r="B918" s="60"/>
      <c r="AI918" s="61"/>
      <c r="AJ918" s="61"/>
    </row>
    <row r="919" ht="30.0" customHeight="1">
      <c r="B919" s="60"/>
      <c r="AI919" s="61"/>
      <c r="AJ919" s="61"/>
    </row>
    <row r="920" ht="30.0" customHeight="1">
      <c r="B920" s="60"/>
      <c r="AI920" s="61"/>
      <c r="AJ920" s="61"/>
    </row>
    <row r="921" ht="30.0" customHeight="1">
      <c r="B921" s="60"/>
      <c r="AI921" s="61"/>
      <c r="AJ921" s="61"/>
    </row>
    <row r="922" ht="30.0" customHeight="1">
      <c r="B922" s="60"/>
      <c r="AI922" s="61"/>
      <c r="AJ922" s="61"/>
    </row>
    <row r="923" ht="30.0" customHeight="1">
      <c r="B923" s="60"/>
      <c r="AI923" s="61"/>
      <c r="AJ923" s="61"/>
    </row>
    <row r="924" ht="30.0" customHeight="1">
      <c r="B924" s="60"/>
      <c r="AI924" s="61"/>
      <c r="AJ924" s="61"/>
    </row>
    <row r="925" ht="30.0" customHeight="1">
      <c r="B925" s="60"/>
      <c r="AI925" s="61"/>
      <c r="AJ925" s="61"/>
    </row>
    <row r="926" ht="30.0" customHeight="1">
      <c r="B926" s="60"/>
      <c r="AI926" s="61"/>
      <c r="AJ926" s="61"/>
    </row>
    <row r="927" ht="30.0" customHeight="1">
      <c r="B927" s="60"/>
      <c r="AI927" s="61"/>
      <c r="AJ927" s="61"/>
    </row>
    <row r="928" ht="30.0" customHeight="1">
      <c r="B928" s="60"/>
      <c r="AI928" s="61"/>
      <c r="AJ928" s="61"/>
    </row>
    <row r="929" ht="30.0" customHeight="1">
      <c r="B929" s="60"/>
      <c r="AI929" s="61"/>
      <c r="AJ929" s="61"/>
    </row>
    <row r="930" ht="30.0" customHeight="1">
      <c r="B930" s="60"/>
      <c r="AI930" s="61"/>
      <c r="AJ930" s="61"/>
    </row>
    <row r="931" ht="30.0" customHeight="1">
      <c r="B931" s="60"/>
      <c r="AI931" s="61"/>
      <c r="AJ931" s="61"/>
    </row>
    <row r="932" ht="30.0" customHeight="1">
      <c r="B932" s="60"/>
      <c r="AI932" s="61"/>
      <c r="AJ932" s="61"/>
    </row>
    <row r="933" ht="30.0" customHeight="1">
      <c r="B933" s="60"/>
      <c r="AI933" s="61"/>
      <c r="AJ933" s="61"/>
    </row>
    <row r="934" ht="30.0" customHeight="1">
      <c r="B934" s="60"/>
      <c r="AI934" s="61"/>
      <c r="AJ934" s="61"/>
    </row>
    <row r="935" ht="30.0" customHeight="1">
      <c r="B935" s="60"/>
      <c r="AI935" s="61"/>
      <c r="AJ935" s="61"/>
    </row>
    <row r="936" ht="30.0" customHeight="1">
      <c r="B936" s="60"/>
      <c r="AI936" s="61"/>
      <c r="AJ936" s="61"/>
    </row>
    <row r="937" ht="30.0" customHeight="1">
      <c r="B937" s="60"/>
      <c r="AI937" s="61"/>
      <c r="AJ937" s="61"/>
    </row>
    <row r="938" ht="30.0" customHeight="1">
      <c r="B938" s="60"/>
      <c r="AI938" s="61"/>
      <c r="AJ938" s="61"/>
    </row>
    <row r="939" ht="30.0" customHeight="1">
      <c r="B939" s="60"/>
      <c r="AI939" s="61"/>
      <c r="AJ939" s="61"/>
    </row>
    <row r="940" ht="30.0" customHeight="1">
      <c r="B940" s="60"/>
      <c r="AI940" s="61"/>
      <c r="AJ940" s="61"/>
    </row>
    <row r="941" ht="30.0" customHeight="1">
      <c r="B941" s="60"/>
      <c r="AI941" s="61"/>
      <c r="AJ941" s="61"/>
    </row>
    <row r="942" ht="30.0" customHeight="1">
      <c r="B942" s="60"/>
      <c r="AI942" s="61"/>
      <c r="AJ942" s="61"/>
    </row>
    <row r="943" ht="30.0" customHeight="1">
      <c r="B943" s="60"/>
      <c r="AI943" s="61"/>
      <c r="AJ943" s="61"/>
    </row>
    <row r="944" ht="30.0" customHeight="1">
      <c r="B944" s="60"/>
      <c r="AI944" s="61"/>
      <c r="AJ944" s="61"/>
    </row>
    <row r="945" ht="30.0" customHeight="1">
      <c r="B945" s="60"/>
      <c r="AI945" s="61"/>
      <c r="AJ945" s="61"/>
    </row>
    <row r="946" ht="30.0" customHeight="1">
      <c r="B946" s="60"/>
      <c r="AI946" s="61"/>
      <c r="AJ946" s="61"/>
    </row>
    <row r="947" ht="30.0" customHeight="1">
      <c r="B947" s="60"/>
      <c r="AI947" s="61"/>
      <c r="AJ947" s="61"/>
    </row>
    <row r="948" ht="30.0" customHeight="1">
      <c r="B948" s="60"/>
      <c r="AI948" s="61"/>
      <c r="AJ948" s="61"/>
    </row>
    <row r="949" ht="30.0" customHeight="1">
      <c r="B949" s="60"/>
      <c r="AI949" s="61"/>
      <c r="AJ949" s="61"/>
    </row>
    <row r="950" ht="30.0" customHeight="1">
      <c r="B950" s="60"/>
      <c r="AI950" s="61"/>
      <c r="AJ950" s="61"/>
    </row>
    <row r="951" ht="30.0" customHeight="1">
      <c r="B951" s="60"/>
      <c r="AI951" s="61"/>
      <c r="AJ951" s="61"/>
    </row>
    <row r="952" ht="30.0" customHeight="1">
      <c r="B952" s="60"/>
      <c r="AI952" s="61"/>
      <c r="AJ952" s="61"/>
    </row>
    <row r="953" ht="30.0" customHeight="1">
      <c r="B953" s="60"/>
      <c r="AI953" s="61"/>
      <c r="AJ953" s="61"/>
    </row>
    <row r="954" ht="30.0" customHeight="1">
      <c r="B954" s="60"/>
      <c r="AI954" s="61"/>
      <c r="AJ954" s="61"/>
    </row>
    <row r="955" ht="30.0" customHeight="1">
      <c r="B955" s="60"/>
      <c r="AI955" s="61"/>
      <c r="AJ955" s="61"/>
    </row>
    <row r="956" ht="30.0" customHeight="1">
      <c r="B956" s="60"/>
      <c r="AI956" s="61"/>
      <c r="AJ956" s="61"/>
    </row>
    <row r="957" ht="30.0" customHeight="1">
      <c r="B957" s="60"/>
      <c r="AI957" s="61"/>
      <c r="AJ957" s="61"/>
    </row>
    <row r="958" ht="30.0" customHeight="1">
      <c r="B958" s="60"/>
      <c r="AI958" s="61"/>
      <c r="AJ958" s="61"/>
    </row>
    <row r="959" ht="30.0" customHeight="1">
      <c r="B959" s="60"/>
      <c r="AI959" s="61"/>
      <c r="AJ959" s="61"/>
    </row>
    <row r="960" ht="30.0" customHeight="1">
      <c r="B960" s="60"/>
      <c r="AI960" s="61"/>
      <c r="AJ960" s="61"/>
    </row>
    <row r="961" ht="30.0" customHeight="1">
      <c r="B961" s="60"/>
      <c r="AI961" s="61"/>
      <c r="AJ961" s="61"/>
    </row>
    <row r="962" ht="30.0" customHeight="1">
      <c r="B962" s="60"/>
      <c r="AI962" s="61"/>
      <c r="AJ962" s="61"/>
    </row>
    <row r="963" ht="30.0" customHeight="1">
      <c r="B963" s="60"/>
      <c r="AI963" s="61"/>
      <c r="AJ963" s="61"/>
    </row>
    <row r="964" ht="30.0" customHeight="1">
      <c r="B964" s="60"/>
      <c r="AI964" s="61"/>
      <c r="AJ964" s="61"/>
    </row>
    <row r="965" ht="30.0" customHeight="1">
      <c r="B965" s="60"/>
      <c r="AI965" s="61"/>
      <c r="AJ965" s="61"/>
    </row>
    <row r="966" ht="30.0" customHeight="1">
      <c r="B966" s="60"/>
      <c r="AI966" s="61"/>
      <c r="AJ966" s="61"/>
    </row>
    <row r="967" ht="30.0" customHeight="1">
      <c r="B967" s="60"/>
      <c r="AI967" s="61"/>
      <c r="AJ967" s="61"/>
    </row>
    <row r="968" ht="30.0" customHeight="1">
      <c r="B968" s="60"/>
      <c r="AI968" s="61"/>
      <c r="AJ968" s="61"/>
    </row>
    <row r="969" ht="30.0" customHeight="1">
      <c r="B969" s="60"/>
      <c r="AI969" s="61"/>
      <c r="AJ969" s="61"/>
    </row>
  </sheetData>
  <mergeCells count="39">
    <mergeCell ref="D12:D13"/>
    <mergeCell ref="G12:G13"/>
    <mergeCell ref="D6:AH6"/>
    <mergeCell ref="AI6:AJ8"/>
    <mergeCell ref="B7:C7"/>
    <mergeCell ref="B8:C8"/>
    <mergeCell ref="G9:O9"/>
    <mergeCell ref="B10:B15"/>
    <mergeCell ref="AJ12:AJ13"/>
    <mergeCell ref="P12:P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H12:H13"/>
    <mergeCell ref="I12:I13"/>
    <mergeCell ref="J12:J13"/>
    <mergeCell ref="K12:K13"/>
    <mergeCell ref="L12:L13"/>
    <mergeCell ref="M12:M13"/>
    <mergeCell ref="N12:N13"/>
    <mergeCell ref="O12:O13"/>
    <mergeCell ref="E12:E13"/>
    <mergeCell ref="F12:F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Q12:Q13"/>
  </mergeCells>
  <conditionalFormatting sqref="D22:AH22">
    <cfRule type="cellIs" dxfId="0" priority="1" operator="lessThan">
      <formula>1</formula>
    </cfRule>
  </conditionalFormatting>
  <printOptions horizontalCentered="1"/>
  <pageMargins bottom="0.75" footer="0.0" header="0.0" left="0.25" right="0.25" top="0.75"/>
  <pageSetup paperSize="9" cellComments="atEnd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0.1" defaultRowHeight="15.0"/>
  <cols>
    <col customWidth="1" min="1" max="1" width="2.9"/>
    <col customWidth="1" min="2" max="2" width="48.8"/>
    <col customWidth="1" min="3" max="4" width="3.9"/>
    <col customWidth="1" min="5" max="5" width="4.6"/>
    <col customWidth="1" min="6" max="6" width="3.9"/>
    <col customWidth="1" min="7" max="7" width="4.3"/>
    <col customWidth="1" min="8" max="8" width="3.9"/>
    <col customWidth="1" min="9" max="9" width="3.8"/>
    <col customWidth="1" min="10" max="11" width="3.9"/>
    <col customWidth="1" min="12" max="12" width="4.6"/>
    <col customWidth="1" min="13" max="13" width="3.9"/>
    <col customWidth="1" min="14" max="14" width="4.3"/>
    <col customWidth="1" min="15" max="15" width="3.9"/>
    <col customWidth="1" min="16" max="16" width="3.8"/>
    <col customWidth="1" min="17" max="18" width="3.9"/>
    <col customWidth="1" min="19" max="19" width="4.6"/>
    <col customWidth="1" min="20" max="20" width="3.9"/>
    <col customWidth="1" min="21" max="21" width="4.3"/>
    <col customWidth="1" min="22" max="22" width="3.9"/>
    <col customWidth="1" min="23" max="23" width="3.8"/>
    <col customWidth="1" min="24" max="25" width="3.9"/>
    <col customWidth="1" min="26" max="26" width="4.6"/>
    <col customWidth="1" min="27" max="27" width="3.9"/>
    <col customWidth="1" min="28" max="28" width="4.3"/>
    <col customWidth="1" min="29" max="29" width="3.9"/>
    <col customWidth="1" min="30" max="30" width="3.8"/>
    <col customWidth="1" min="31" max="32" width="3.9"/>
    <col customWidth="1" min="33" max="33" width="4.6"/>
    <col customWidth="1" min="34" max="34" width="18.1"/>
    <col customWidth="1" min="35" max="35" width="8.6"/>
    <col customWidth="1" min="36" max="36" width="20.6"/>
    <col customWidth="1" min="37" max="37" width="27.7"/>
    <col customWidth="1" min="38" max="54" width="8.6"/>
  </cols>
  <sheetData>
    <row r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ht="17.25" customHeight="1">
      <c r="A2" s="1"/>
      <c r="B2" s="4" t="s">
        <v>54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ht="17.25" customHeight="1">
      <c r="A3" s="1"/>
      <c r="B3" s="65" t="s">
        <v>86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ht="17.25" customHeight="1">
      <c r="A4" s="1"/>
      <c r="B4" s="69">
        <v>45108.0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19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ht="17.25" customHeight="1">
      <c r="A5" s="1"/>
      <c r="B5" s="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19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ht="17.25" customHeight="1">
      <c r="A6" s="1"/>
      <c r="B6" s="122" t="s">
        <v>87</v>
      </c>
      <c r="C6" s="123">
        <v>1.0</v>
      </c>
      <c r="D6" s="123">
        <v>2.0</v>
      </c>
      <c r="E6" s="123">
        <v>3.0</v>
      </c>
      <c r="F6" s="123">
        <v>4.0</v>
      </c>
      <c r="G6" s="123">
        <v>5.0</v>
      </c>
      <c r="H6" s="123">
        <v>6.0</v>
      </c>
      <c r="I6" s="123">
        <v>7.0</v>
      </c>
      <c r="J6" s="123">
        <v>8.0</v>
      </c>
      <c r="K6" s="123">
        <v>9.0</v>
      </c>
      <c r="L6" s="123">
        <v>10.0</v>
      </c>
      <c r="M6" s="123">
        <v>11.0</v>
      </c>
      <c r="N6" s="123">
        <v>12.0</v>
      </c>
      <c r="O6" s="123">
        <v>13.0</v>
      </c>
      <c r="P6" s="123">
        <v>14.0</v>
      </c>
      <c r="Q6" s="123">
        <v>15.0</v>
      </c>
      <c r="R6" s="123">
        <v>16.0</v>
      </c>
      <c r="S6" s="123">
        <v>17.0</v>
      </c>
      <c r="T6" s="123">
        <v>18.0</v>
      </c>
      <c r="U6" s="123">
        <v>19.0</v>
      </c>
      <c r="V6" s="123">
        <v>20.0</v>
      </c>
      <c r="W6" s="123">
        <v>21.0</v>
      </c>
      <c r="X6" s="123">
        <v>22.0</v>
      </c>
      <c r="Y6" s="123">
        <v>23.0</v>
      </c>
      <c r="Z6" s="123">
        <v>24.0</v>
      </c>
      <c r="AA6" s="123">
        <v>25.0</v>
      </c>
      <c r="AB6" s="123">
        <v>26.0</v>
      </c>
      <c r="AC6" s="123">
        <v>27.0</v>
      </c>
      <c r="AD6" s="123">
        <v>28.0</v>
      </c>
      <c r="AE6" s="123">
        <v>29.0</v>
      </c>
      <c r="AF6" s="123">
        <v>30.0</v>
      </c>
      <c r="AG6" s="123">
        <v>31.0</v>
      </c>
      <c r="AH6" s="124" t="s">
        <v>88</v>
      </c>
      <c r="AI6" s="1"/>
      <c r="AJ6" s="125" t="s">
        <v>89</v>
      </c>
      <c r="AK6" s="1"/>
      <c r="AL6" s="1"/>
      <c r="AM6" s="126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ht="17.25" customHeight="1">
      <c r="A7" s="1"/>
      <c r="B7" s="24"/>
      <c r="C7" s="123" t="s">
        <v>90</v>
      </c>
      <c r="D7" s="123" t="s">
        <v>91</v>
      </c>
      <c r="E7" s="123" t="s">
        <v>92</v>
      </c>
      <c r="F7" s="123" t="s">
        <v>93</v>
      </c>
      <c r="G7" s="123" t="s">
        <v>94</v>
      </c>
      <c r="H7" s="123" t="s">
        <v>95</v>
      </c>
      <c r="I7" s="127" t="s">
        <v>96</v>
      </c>
      <c r="J7" s="123" t="s">
        <v>90</v>
      </c>
      <c r="K7" s="123" t="s">
        <v>91</v>
      </c>
      <c r="L7" s="123" t="s">
        <v>92</v>
      </c>
      <c r="M7" s="123" t="s">
        <v>93</v>
      </c>
      <c r="N7" s="123" t="s">
        <v>94</v>
      </c>
      <c r="O7" s="123" t="s">
        <v>95</v>
      </c>
      <c r="P7" s="127" t="s">
        <v>96</v>
      </c>
      <c r="Q7" s="123" t="s">
        <v>90</v>
      </c>
      <c r="R7" s="123" t="s">
        <v>91</v>
      </c>
      <c r="S7" s="123" t="s">
        <v>92</v>
      </c>
      <c r="T7" s="123" t="s">
        <v>93</v>
      </c>
      <c r="U7" s="123" t="s">
        <v>94</v>
      </c>
      <c r="V7" s="123" t="s">
        <v>95</v>
      </c>
      <c r="W7" s="127" t="s">
        <v>96</v>
      </c>
      <c r="X7" s="123" t="s">
        <v>90</v>
      </c>
      <c r="Y7" s="123" t="s">
        <v>91</v>
      </c>
      <c r="Z7" s="123" t="s">
        <v>92</v>
      </c>
      <c r="AA7" s="123" t="s">
        <v>93</v>
      </c>
      <c r="AB7" s="123" t="s">
        <v>94</v>
      </c>
      <c r="AC7" s="123" t="s">
        <v>95</v>
      </c>
      <c r="AD7" s="127" t="s">
        <v>96</v>
      </c>
      <c r="AE7" s="123" t="s">
        <v>90</v>
      </c>
      <c r="AF7" s="123" t="s">
        <v>91</v>
      </c>
      <c r="AG7" s="123" t="s">
        <v>92</v>
      </c>
      <c r="AH7" s="24"/>
      <c r="AI7" s="1"/>
      <c r="AJ7" s="128"/>
      <c r="AK7" s="129"/>
      <c r="AL7" s="130"/>
      <c r="AM7" s="130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ht="17.25" customHeight="1">
      <c r="A8" s="1"/>
      <c r="B8" s="16" t="s">
        <v>97</v>
      </c>
      <c r="C8" s="131" t="s">
        <v>98</v>
      </c>
      <c r="D8" s="32" t="s">
        <v>99</v>
      </c>
      <c r="E8" s="32" t="s">
        <v>99</v>
      </c>
      <c r="F8" s="32" t="s">
        <v>99</v>
      </c>
      <c r="G8" s="32" t="s">
        <v>99</v>
      </c>
      <c r="H8" s="32" t="s">
        <v>99</v>
      </c>
      <c r="I8" s="131" t="s">
        <v>98</v>
      </c>
      <c r="J8" s="131" t="s">
        <v>98</v>
      </c>
      <c r="K8" s="32" t="s">
        <v>99</v>
      </c>
      <c r="L8" s="32" t="s">
        <v>99</v>
      </c>
      <c r="M8" s="32" t="s">
        <v>99</v>
      </c>
      <c r="N8" s="32" t="s">
        <v>99</v>
      </c>
      <c r="O8" s="32" t="s">
        <v>99</v>
      </c>
      <c r="P8" s="131" t="s">
        <v>98</v>
      </c>
      <c r="Q8" s="131" t="s">
        <v>98</v>
      </c>
      <c r="R8" s="32" t="s">
        <v>99</v>
      </c>
      <c r="S8" s="32" t="s">
        <v>99</v>
      </c>
      <c r="T8" s="32" t="s">
        <v>99</v>
      </c>
      <c r="U8" s="32" t="s">
        <v>99</v>
      </c>
      <c r="V8" s="32" t="s">
        <v>99</v>
      </c>
      <c r="W8" s="131" t="s">
        <v>98</v>
      </c>
      <c r="X8" s="131" t="s">
        <v>98</v>
      </c>
      <c r="Y8" s="32" t="s">
        <v>99</v>
      </c>
      <c r="Z8" s="32" t="s">
        <v>99</v>
      </c>
      <c r="AA8" s="32" t="s">
        <v>99</v>
      </c>
      <c r="AB8" s="32" t="s">
        <v>99</v>
      </c>
      <c r="AC8" s="32" t="s">
        <v>99</v>
      </c>
      <c r="AD8" s="131" t="s">
        <v>98</v>
      </c>
      <c r="AE8" s="131" t="s">
        <v>98</v>
      </c>
      <c r="AF8" s="32" t="s">
        <v>99</v>
      </c>
      <c r="AG8" s="32" t="s">
        <v>99</v>
      </c>
      <c r="AH8" s="132">
        <f t="shared" ref="AH8:AH18" si="1">COUNTIF(C8:AG8,"N")+COUNTIF(C8:AG8,"DT")+COUNTIF(C8:AG8,"WPH")</f>
        <v>22</v>
      </c>
      <c r="AI8" s="1"/>
      <c r="AJ8" s="133"/>
      <c r="AK8" s="1"/>
      <c r="AL8" s="1"/>
      <c r="AM8" s="130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ht="17.25" customHeight="1">
      <c r="A9" s="1"/>
      <c r="B9" s="134" t="s">
        <v>18</v>
      </c>
      <c r="C9" s="131" t="s">
        <v>98</v>
      </c>
      <c r="D9" s="32" t="s">
        <v>99</v>
      </c>
      <c r="E9" s="32" t="s">
        <v>99</v>
      </c>
      <c r="F9" s="32" t="s">
        <v>99</v>
      </c>
      <c r="G9" s="32" t="s">
        <v>99</v>
      </c>
      <c r="H9" s="32" t="s">
        <v>99</v>
      </c>
      <c r="I9" s="32" t="s">
        <v>99</v>
      </c>
      <c r="J9" s="135" t="s">
        <v>98</v>
      </c>
      <c r="K9" s="32" t="s">
        <v>99</v>
      </c>
      <c r="L9" s="32" t="s">
        <v>99</v>
      </c>
      <c r="M9" s="32" t="s">
        <v>99</v>
      </c>
      <c r="N9" s="32" t="s">
        <v>99</v>
      </c>
      <c r="O9" s="32" t="s">
        <v>99</v>
      </c>
      <c r="P9" s="131" t="s">
        <v>98</v>
      </c>
      <c r="Q9" s="131" t="s">
        <v>98</v>
      </c>
      <c r="R9" s="32" t="s">
        <v>99</v>
      </c>
      <c r="S9" s="32" t="s">
        <v>99</v>
      </c>
      <c r="T9" s="32" t="s">
        <v>99</v>
      </c>
      <c r="U9" s="32" t="s">
        <v>99</v>
      </c>
      <c r="V9" s="32" t="s">
        <v>99</v>
      </c>
      <c r="W9" s="131" t="s">
        <v>98</v>
      </c>
      <c r="X9" s="131" t="s">
        <v>98</v>
      </c>
      <c r="Y9" s="32" t="s">
        <v>99</v>
      </c>
      <c r="Z9" s="32" t="s">
        <v>99</v>
      </c>
      <c r="AA9" s="32" t="s">
        <v>99</v>
      </c>
      <c r="AB9" s="32" t="s">
        <v>99</v>
      </c>
      <c r="AC9" s="32" t="s">
        <v>99</v>
      </c>
      <c r="AD9" s="131" t="s">
        <v>98</v>
      </c>
      <c r="AE9" s="131" t="s">
        <v>98</v>
      </c>
      <c r="AF9" s="32" t="s">
        <v>99</v>
      </c>
      <c r="AG9" s="32" t="s">
        <v>99</v>
      </c>
      <c r="AH9" s="132">
        <f t="shared" si="1"/>
        <v>23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ht="17.25" customHeight="1">
      <c r="A10" s="1"/>
      <c r="B10" s="136" t="s">
        <v>19</v>
      </c>
      <c r="C10" s="135" t="s">
        <v>98</v>
      </c>
      <c r="D10" s="135" t="s">
        <v>98</v>
      </c>
      <c r="E10" s="135" t="s">
        <v>98</v>
      </c>
      <c r="F10" s="32" t="s">
        <v>99</v>
      </c>
      <c r="G10" s="32" t="s">
        <v>99</v>
      </c>
      <c r="H10" s="32" t="s">
        <v>99</v>
      </c>
      <c r="I10" s="32" t="s">
        <v>99</v>
      </c>
      <c r="J10" s="135" t="s">
        <v>98</v>
      </c>
      <c r="K10" s="135" t="s">
        <v>98</v>
      </c>
      <c r="L10" s="135" t="s">
        <v>98</v>
      </c>
      <c r="M10" s="135" t="s">
        <v>98</v>
      </c>
      <c r="N10" s="135" t="s">
        <v>98</v>
      </c>
      <c r="O10" s="135" t="s">
        <v>98</v>
      </c>
      <c r="P10" s="135" t="s">
        <v>98</v>
      </c>
      <c r="Q10" s="135" t="s">
        <v>98</v>
      </c>
      <c r="R10" s="135" t="s">
        <v>98</v>
      </c>
      <c r="S10" s="135" t="s">
        <v>98</v>
      </c>
      <c r="T10" s="135" t="s">
        <v>98</v>
      </c>
      <c r="U10" s="135" t="s">
        <v>98</v>
      </c>
      <c r="V10" s="135" t="s">
        <v>98</v>
      </c>
      <c r="W10" s="135" t="s">
        <v>98</v>
      </c>
      <c r="X10" s="135" t="s">
        <v>98</v>
      </c>
      <c r="Y10" s="135" t="s">
        <v>98</v>
      </c>
      <c r="Z10" s="135" t="s">
        <v>98</v>
      </c>
      <c r="AA10" s="135" t="s">
        <v>98</v>
      </c>
      <c r="AB10" s="135" t="s">
        <v>98</v>
      </c>
      <c r="AC10" s="135" t="s">
        <v>98</v>
      </c>
      <c r="AD10" s="135" t="s">
        <v>98</v>
      </c>
      <c r="AE10" s="135" t="s">
        <v>98</v>
      </c>
      <c r="AF10" s="135" t="s">
        <v>98</v>
      </c>
      <c r="AG10" s="135" t="s">
        <v>98</v>
      </c>
      <c r="AH10" s="132">
        <f t="shared" si="1"/>
        <v>4</v>
      </c>
      <c r="AI10" s="1"/>
      <c r="AJ10" s="137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ht="17.25" customHeight="1">
      <c r="A11" s="1"/>
      <c r="B11" s="136" t="s">
        <v>23</v>
      </c>
      <c r="C11" s="131"/>
      <c r="D11" s="131"/>
      <c r="E11" s="131"/>
      <c r="F11" s="32" t="s">
        <v>99</v>
      </c>
      <c r="G11" s="32" t="s">
        <v>99</v>
      </c>
      <c r="H11" s="32" t="s">
        <v>99</v>
      </c>
      <c r="I11" s="32" t="s">
        <v>99</v>
      </c>
      <c r="J11" s="135" t="s">
        <v>98</v>
      </c>
      <c r="K11" s="32" t="s">
        <v>99</v>
      </c>
      <c r="L11" s="32" t="s">
        <v>99</v>
      </c>
      <c r="M11" s="32" t="s">
        <v>99</v>
      </c>
      <c r="N11" s="32" t="s">
        <v>99</v>
      </c>
      <c r="O11" s="32" t="s">
        <v>99</v>
      </c>
      <c r="P11" s="32" t="s">
        <v>99</v>
      </c>
      <c r="Q11" s="135" t="s">
        <v>98</v>
      </c>
      <c r="R11" s="32" t="s">
        <v>99</v>
      </c>
      <c r="S11" s="32" t="s">
        <v>99</v>
      </c>
      <c r="T11" s="32" t="s">
        <v>99</v>
      </c>
      <c r="U11" s="135" t="s">
        <v>98</v>
      </c>
      <c r="V11" s="135" t="s">
        <v>98</v>
      </c>
      <c r="W11" s="135" t="s">
        <v>98</v>
      </c>
      <c r="X11" s="135" t="s">
        <v>98</v>
      </c>
      <c r="Y11" s="135" t="s">
        <v>98</v>
      </c>
      <c r="Z11" s="135" t="s">
        <v>98</v>
      </c>
      <c r="AA11" s="135" t="s">
        <v>98</v>
      </c>
      <c r="AB11" s="135" t="s">
        <v>98</v>
      </c>
      <c r="AC11" s="135" t="s">
        <v>98</v>
      </c>
      <c r="AD11" s="135" t="s">
        <v>98</v>
      </c>
      <c r="AE11" s="135" t="s">
        <v>98</v>
      </c>
      <c r="AF11" s="135" t="s">
        <v>98</v>
      </c>
      <c r="AG11" s="135" t="s">
        <v>98</v>
      </c>
      <c r="AH11" s="132">
        <f t="shared" si="1"/>
        <v>13</v>
      </c>
      <c r="AI11" s="1"/>
      <c r="AJ11" s="137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ht="17.25" customHeight="1">
      <c r="A12" s="1"/>
      <c r="B12" s="138" t="s">
        <v>100</v>
      </c>
      <c r="C12" s="131" t="s">
        <v>98</v>
      </c>
      <c r="D12" s="131" t="s">
        <v>98</v>
      </c>
      <c r="E12" s="131" t="s">
        <v>98</v>
      </c>
      <c r="F12" s="32" t="s">
        <v>99</v>
      </c>
      <c r="G12" s="32" t="s">
        <v>99</v>
      </c>
      <c r="H12" s="32" t="s">
        <v>99</v>
      </c>
      <c r="I12" s="32" t="s">
        <v>99</v>
      </c>
      <c r="J12" s="135" t="s">
        <v>98</v>
      </c>
      <c r="K12" s="32" t="s">
        <v>99</v>
      </c>
      <c r="L12" s="32" t="s">
        <v>99</v>
      </c>
      <c r="M12" s="32" t="s">
        <v>99</v>
      </c>
      <c r="N12" s="32" t="s">
        <v>99</v>
      </c>
      <c r="O12" s="32" t="s">
        <v>99</v>
      </c>
      <c r="P12" s="135" t="s">
        <v>98</v>
      </c>
      <c r="Q12" s="135" t="s">
        <v>98</v>
      </c>
      <c r="R12" s="32" t="s">
        <v>99</v>
      </c>
      <c r="S12" s="32" t="s">
        <v>99</v>
      </c>
      <c r="T12" s="32" t="s">
        <v>99</v>
      </c>
      <c r="U12" s="32" t="s">
        <v>99</v>
      </c>
      <c r="V12" s="32" t="s">
        <v>99</v>
      </c>
      <c r="W12" s="135" t="s">
        <v>98</v>
      </c>
      <c r="X12" s="135" t="s">
        <v>98</v>
      </c>
      <c r="Y12" s="32" t="s">
        <v>99</v>
      </c>
      <c r="Z12" s="32" t="s">
        <v>99</v>
      </c>
      <c r="AA12" s="32" t="s">
        <v>99</v>
      </c>
      <c r="AB12" s="32" t="s">
        <v>99</v>
      </c>
      <c r="AC12" s="32" t="s">
        <v>99</v>
      </c>
      <c r="AD12" s="135" t="s">
        <v>98</v>
      </c>
      <c r="AE12" s="135" t="s">
        <v>98</v>
      </c>
      <c r="AF12" s="32" t="s">
        <v>99</v>
      </c>
      <c r="AG12" s="32" t="s">
        <v>99</v>
      </c>
      <c r="AH12" s="132">
        <f t="shared" si="1"/>
        <v>21</v>
      </c>
      <c r="AI12" s="1"/>
      <c r="AJ12" s="32" t="s">
        <v>99</v>
      </c>
      <c r="AK12" s="1" t="s">
        <v>101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ht="17.25" customHeight="1">
      <c r="A13" s="1"/>
      <c r="B13" s="28" t="s">
        <v>28</v>
      </c>
      <c r="C13" s="131" t="s">
        <v>98</v>
      </c>
      <c r="D13" s="131" t="s">
        <v>98</v>
      </c>
      <c r="E13" s="131" t="s">
        <v>98</v>
      </c>
      <c r="F13" s="131" t="s">
        <v>98</v>
      </c>
      <c r="G13" s="131" t="s">
        <v>98</v>
      </c>
      <c r="H13" s="131" t="s">
        <v>98</v>
      </c>
      <c r="I13" s="131" t="s">
        <v>98</v>
      </c>
      <c r="J13" s="131" t="s">
        <v>98</v>
      </c>
      <c r="K13" s="32" t="s">
        <v>99</v>
      </c>
      <c r="L13" s="32" t="s">
        <v>99</v>
      </c>
      <c r="M13" s="32" t="s">
        <v>99</v>
      </c>
      <c r="N13" s="32" t="s">
        <v>99</v>
      </c>
      <c r="O13" s="32" t="s">
        <v>99</v>
      </c>
      <c r="P13" s="131" t="s">
        <v>98</v>
      </c>
      <c r="Q13" s="131" t="s">
        <v>98</v>
      </c>
      <c r="R13" s="32" t="s">
        <v>99</v>
      </c>
      <c r="S13" s="32" t="s">
        <v>99</v>
      </c>
      <c r="T13" s="32" t="s">
        <v>99</v>
      </c>
      <c r="U13" s="32" t="s">
        <v>99</v>
      </c>
      <c r="V13" s="32" t="s">
        <v>99</v>
      </c>
      <c r="W13" s="131" t="s">
        <v>98</v>
      </c>
      <c r="X13" s="131" t="s">
        <v>98</v>
      </c>
      <c r="Y13" s="32" t="s">
        <v>99</v>
      </c>
      <c r="Z13" s="32" t="s">
        <v>99</v>
      </c>
      <c r="AA13" s="32" t="s">
        <v>99</v>
      </c>
      <c r="AB13" s="32" t="s">
        <v>99</v>
      </c>
      <c r="AC13" s="32" t="s">
        <v>99</v>
      </c>
      <c r="AD13" s="131" t="s">
        <v>98</v>
      </c>
      <c r="AE13" s="131" t="s">
        <v>98</v>
      </c>
      <c r="AF13" s="32" t="s">
        <v>99</v>
      </c>
      <c r="AG13" s="32" t="s">
        <v>99</v>
      </c>
      <c r="AH13" s="132">
        <f t="shared" si="1"/>
        <v>17</v>
      </c>
      <c r="AI13" s="1"/>
      <c r="AJ13" s="139" t="s">
        <v>102</v>
      </c>
      <c r="AK13" s="1" t="s">
        <v>61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ht="17.25" customHeight="1">
      <c r="A14" s="1"/>
      <c r="B14" s="30" t="s">
        <v>31</v>
      </c>
      <c r="C14" s="32" t="s">
        <v>99</v>
      </c>
      <c r="D14" s="32" t="s">
        <v>99</v>
      </c>
      <c r="E14" s="32" t="s">
        <v>99</v>
      </c>
      <c r="F14" s="32" t="s">
        <v>99</v>
      </c>
      <c r="G14" s="32" t="s">
        <v>99</v>
      </c>
      <c r="H14" s="32" t="s">
        <v>99</v>
      </c>
      <c r="I14" s="131" t="s">
        <v>98</v>
      </c>
      <c r="J14" s="131" t="s">
        <v>98</v>
      </c>
      <c r="K14" s="131" t="s">
        <v>98</v>
      </c>
      <c r="L14" s="131" t="s">
        <v>98</v>
      </c>
      <c r="M14" s="131" t="s">
        <v>98</v>
      </c>
      <c r="N14" s="131" t="s">
        <v>98</v>
      </c>
      <c r="O14" s="131" t="s">
        <v>98</v>
      </c>
      <c r="P14" s="131" t="s">
        <v>98</v>
      </c>
      <c r="Q14" s="131" t="s">
        <v>98</v>
      </c>
      <c r="R14" s="131" t="s">
        <v>98</v>
      </c>
      <c r="S14" s="131" t="s">
        <v>98</v>
      </c>
      <c r="T14" s="131" t="s">
        <v>98</v>
      </c>
      <c r="U14" s="131" t="s">
        <v>98</v>
      </c>
      <c r="V14" s="131" t="s">
        <v>98</v>
      </c>
      <c r="W14" s="131" t="s">
        <v>98</v>
      </c>
      <c r="X14" s="131" t="s">
        <v>98</v>
      </c>
      <c r="Y14" s="131" t="s">
        <v>98</v>
      </c>
      <c r="Z14" s="131" t="s">
        <v>98</v>
      </c>
      <c r="AA14" s="131" t="s">
        <v>98</v>
      </c>
      <c r="AB14" s="131" t="s">
        <v>98</v>
      </c>
      <c r="AC14" s="131" t="s">
        <v>98</v>
      </c>
      <c r="AD14" s="131" t="s">
        <v>98</v>
      </c>
      <c r="AE14" s="131" t="s">
        <v>98</v>
      </c>
      <c r="AF14" s="131" t="s">
        <v>98</v>
      </c>
      <c r="AG14" s="131" t="s">
        <v>98</v>
      </c>
      <c r="AH14" s="132">
        <f t="shared" si="1"/>
        <v>6</v>
      </c>
      <c r="AI14" s="1"/>
      <c r="AJ14" s="140"/>
      <c r="AK14" s="1"/>
      <c r="AL14" s="129"/>
      <c r="AM14" s="129"/>
      <c r="AN14" s="129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ht="17.25" customHeight="1">
      <c r="A15" s="1"/>
      <c r="B15" s="27" t="s">
        <v>30</v>
      </c>
      <c r="C15" s="131" t="s">
        <v>98</v>
      </c>
      <c r="D15" s="131" t="s">
        <v>98</v>
      </c>
      <c r="E15" s="131" t="s">
        <v>98</v>
      </c>
      <c r="F15" s="131" t="s">
        <v>98</v>
      </c>
      <c r="G15" s="131" t="s">
        <v>98</v>
      </c>
      <c r="H15" s="131" t="s">
        <v>98</v>
      </c>
      <c r="I15" s="131" t="s">
        <v>98</v>
      </c>
      <c r="J15" s="131" t="s">
        <v>98</v>
      </c>
      <c r="K15" s="131" t="s">
        <v>98</v>
      </c>
      <c r="L15" s="131" t="s">
        <v>98</v>
      </c>
      <c r="M15" s="131" t="s">
        <v>98</v>
      </c>
      <c r="N15" s="131" t="s">
        <v>98</v>
      </c>
      <c r="O15" s="131" t="s">
        <v>98</v>
      </c>
      <c r="P15" s="131" t="s">
        <v>98</v>
      </c>
      <c r="Q15" s="131" t="s">
        <v>98</v>
      </c>
      <c r="R15" s="131" t="s">
        <v>98</v>
      </c>
      <c r="S15" s="131" t="s">
        <v>98</v>
      </c>
      <c r="T15" s="131" t="s">
        <v>98</v>
      </c>
      <c r="U15" s="131" t="s">
        <v>98</v>
      </c>
      <c r="V15" s="131" t="s">
        <v>98</v>
      </c>
      <c r="W15" s="131" t="s">
        <v>98</v>
      </c>
      <c r="X15" s="131" t="s">
        <v>98</v>
      </c>
      <c r="Y15" s="131" t="s">
        <v>98</v>
      </c>
      <c r="Z15" s="32" t="s">
        <v>99</v>
      </c>
      <c r="AA15" s="32" t="s">
        <v>99</v>
      </c>
      <c r="AB15" s="32" t="s">
        <v>99</v>
      </c>
      <c r="AC15" s="32" t="s">
        <v>99</v>
      </c>
      <c r="AD15" s="32" t="s">
        <v>99</v>
      </c>
      <c r="AE15" s="131" t="s">
        <v>98</v>
      </c>
      <c r="AF15" s="131" t="s">
        <v>98</v>
      </c>
      <c r="AG15" s="131" t="s">
        <v>98</v>
      </c>
      <c r="AH15" s="132">
        <f t="shared" si="1"/>
        <v>5</v>
      </c>
      <c r="AI15" s="1"/>
      <c r="AJ15" s="140" t="s">
        <v>103</v>
      </c>
      <c r="AK15" s="1" t="s">
        <v>104</v>
      </c>
      <c r="AL15" s="129"/>
      <c r="AM15" s="129"/>
      <c r="AN15" s="129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ht="17.25" customHeight="1">
      <c r="A16" s="1"/>
      <c r="B16" s="30" t="s">
        <v>32</v>
      </c>
      <c r="C16" s="32" t="s">
        <v>99</v>
      </c>
      <c r="D16" s="32" t="s">
        <v>99</v>
      </c>
      <c r="E16" s="32" t="s">
        <v>99</v>
      </c>
      <c r="F16" s="32" t="s">
        <v>99</v>
      </c>
      <c r="G16" s="32" t="s">
        <v>99</v>
      </c>
      <c r="H16" s="32" t="s">
        <v>99</v>
      </c>
      <c r="I16" s="131" t="s">
        <v>98</v>
      </c>
      <c r="J16" s="131" t="s">
        <v>98</v>
      </c>
      <c r="K16" s="32" t="s">
        <v>99</v>
      </c>
      <c r="L16" s="32" t="s">
        <v>99</v>
      </c>
      <c r="M16" s="32" t="s">
        <v>99</v>
      </c>
      <c r="N16" s="32" t="s">
        <v>99</v>
      </c>
      <c r="O16" s="32" t="s">
        <v>99</v>
      </c>
      <c r="P16" s="131" t="s">
        <v>98</v>
      </c>
      <c r="Q16" s="131" t="s">
        <v>98</v>
      </c>
      <c r="R16" s="32" t="s">
        <v>99</v>
      </c>
      <c r="S16" s="32" t="s">
        <v>99</v>
      </c>
      <c r="T16" s="32" t="s">
        <v>99</v>
      </c>
      <c r="U16" s="32" t="s">
        <v>99</v>
      </c>
      <c r="V16" s="32" t="s">
        <v>99</v>
      </c>
      <c r="W16" s="131" t="s">
        <v>98</v>
      </c>
      <c r="X16" s="131" t="s">
        <v>98</v>
      </c>
      <c r="Y16" s="32" t="s">
        <v>99</v>
      </c>
      <c r="Z16" s="32" t="s">
        <v>99</v>
      </c>
      <c r="AA16" s="32" t="s">
        <v>99</v>
      </c>
      <c r="AB16" s="131" t="s">
        <v>98</v>
      </c>
      <c r="AC16" s="131" t="s">
        <v>98</v>
      </c>
      <c r="AD16" s="131" t="s">
        <v>98</v>
      </c>
      <c r="AE16" s="131" t="s">
        <v>98</v>
      </c>
      <c r="AF16" s="131" t="s">
        <v>98</v>
      </c>
      <c r="AG16" s="131" t="s">
        <v>98</v>
      </c>
      <c r="AH16" s="132">
        <f t="shared" si="1"/>
        <v>19</v>
      </c>
      <c r="AI16" s="1"/>
      <c r="AJ16" s="140"/>
      <c r="AK16" s="1"/>
      <c r="AL16" s="129"/>
      <c r="AM16" s="129"/>
      <c r="AN16" s="129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ht="17.25" customHeight="1">
      <c r="A17" s="1"/>
      <c r="B17" s="141" t="s">
        <v>33</v>
      </c>
      <c r="C17" s="131" t="s">
        <v>98</v>
      </c>
      <c r="D17" s="131" t="s">
        <v>98</v>
      </c>
      <c r="E17" s="131" t="s">
        <v>98</v>
      </c>
      <c r="F17" s="131" t="s">
        <v>98</v>
      </c>
      <c r="G17" s="131" t="s">
        <v>98</v>
      </c>
      <c r="H17" s="131" t="s">
        <v>98</v>
      </c>
      <c r="I17" s="131" t="s">
        <v>98</v>
      </c>
      <c r="J17" s="131" t="s">
        <v>98</v>
      </c>
      <c r="K17" s="131" t="s">
        <v>98</v>
      </c>
      <c r="L17" s="131" t="s">
        <v>98</v>
      </c>
      <c r="M17" s="131" t="s">
        <v>98</v>
      </c>
      <c r="N17" s="131" t="s">
        <v>98</v>
      </c>
      <c r="O17" s="131" t="s">
        <v>98</v>
      </c>
      <c r="P17" s="131" t="s">
        <v>98</v>
      </c>
      <c r="Q17" s="131" t="s">
        <v>98</v>
      </c>
      <c r="R17" s="131" t="s">
        <v>98</v>
      </c>
      <c r="S17" s="131" t="s">
        <v>98</v>
      </c>
      <c r="T17" s="131" t="s">
        <v>98</v>
      </c>
      <c r="U17" s="131" t="s">
        <v>98</v>
      </c>
      <c r="V17" s="131" t="s">
        <v>98</v>
      </c>
      <c r="W17" s="131" t="s">
        <v>98</v>
      </c>
      <c r="X17" s="131" t="s">
        <v>98</v>
      </c>
      <c r="Y17" s="131" t="s">
        <v>98</v>
      </c>
      <c r="Z17" s="131" t="s">
        <v>98</v>
      </c>
      <c r="AA17" s="131" t="s">
        <v>98</v>
      </c>
      <c r="AB17" s="131" t="s">
        <v>98</v>
      </c>
      <c r="AC17" s="131" t="s">
        <v>98</v>
      </c>
      <c r="AD17" s="131" t="s">
        <v>98</v>
      </c>
      <c r="AE17" s="131" t="s">
        <v>98</v>
      </c>
      <c r="AF17" s="131" t="s">
        <v>98</v>
      </c>
      <c r="AG17" s="131" t="s">
        <v>98</v>
      </c>
      <c r="AH17" s="132">
        <f t="shared" si="1"/>
        <v>0</v>
      </c>
      <c r="AI17" s="1"/>
      <c r="AJ17" s="140" t="s">
        <v>105</v>
      </c>
      <c r="AK17" s="1" t="s">
        <v>106</v>
      </c>
      <c r="AL17" s="129"/>
      <c r="AM17" s="129"/>
      <c r="AN17" s="129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ht="17.25" customHeight="1">
      <c r="A18" s="1"/>
      <c r="B18" s="142" t="s">
        <v>107</v>
      </c>
      <c r="C18" s="131" t="s">
        <v>98</v>
      </c>
      <c r="D18" s="32" t="s">
        <v>99</v>
      </c>
      <c r="E18" s="32" t="s">
        <v>99</v>
      </c>
      <c r="F18" s="32" t="s">
        <v>99</v>
      </c>
      <c r="G18" s="32" t="s">
        <v>99</v>
      </c>
      <c r="H18" s="32" t="s">
        <v>99</v>
      </c>
      <c r="I18" s="131" t="s">
        <v>98</v>
      </c>
      <c r="J18" s="131" t="s">
        <v>98</v>
      </c>
      <c r="K18" s="32" t="s">
        <v>99</v>
      </c>
      <c r="L18" s="32" t="s">
        <v>99</v>
      </c>
      <c r="M18" s="32" t="s">
        <v>99</v>
      </c>
      <c r="N18" s="32" t="s">
        <v>99</v>
      </c>
      <c r="O18" s="32" t="s">
        <v>99</v>
      </c>
      <c r="P18" s="131" t="s">
        <v>98</v>
      </c>
      <c r="Q18" s="131" t="s">
        <v>98</v>
      </c>
      <c r="R18" s="32" t="s">
        <v>99</v>
      </c>
      <c r="S18" s="32" t="s">
        <v>99</v>
      </c>
      <c r="T18" s="32" t="s">
        <v>99</v>
      </c>
      <c r="U18" s="32" t="s">
        <v>99</v>
      </c>
      <c r="V18" s="32" t="s">
        <v>99</v>
      </c>
      <c r="W18" s="131" t="s">
        <v>98</v>
      </c>
      <c r="X18" s="131" t="s">
        <v>98</v>
      </c>
      <c r="Y18" s="32" t="s">
        <v>99</v>
      </c>
      <c r="Z18" s="32" t="s">
        <v>99</v>
      </c>
      <c r="AA18" s="32" t="s">
        <v>99</v>
      </c>
      <c r="AB18" s="32" t="s">
        <v>99</v>
      </c>
      <c r="AC18" s="32" t="s">
        <v>99</v>
      </c>
      <c r="AD18" s="131" t="s">
        <v>98</v>
      </c>
      <c r="AE18" s="131" t="s">
        <v>98</v>
      </c>
      <c r="AF18" s="32" t="s">
        <v>99</v>
      </c>
      <c r="AG18" s="32" t="s">
        <v>99</v>
      </c>
      <c r="AH18" s="132">
        <f t="shared" si="1"/>
        <v>22</v>
      </c>
      <c r="AI18" s="1"/>
      <c r="AJ18" s="140" t="s">
        <v>108</v>
      </c>
      <c r="AK18" s="1" t="s">
        <v>109</v>
      </c>
      <c r="AL18" s="129"/>
      <c r="AM18" s="129"/>
      <c r="AN18" s="129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21"/>
      <c r="AA19" s="121"/>
      <c r="AB19" s="119"/>
      <c r="AC19" s="119"/>
      <c r="AD19" s="119"/>
      <c r="AE19" s="119"/>
      <c r="AF19" s="119"/>
      <c r="AG19" s="119"/>
      <c r="AH19" s="119"/>
      <c r="AI19" s="1"/>
      <c r="AJ19" s="140" t="s">
        <v>110</v>
      </c>
      <c r="AK19" s="1" t="s">
        <v>111</v>
      </c>
      <c r="AL19" s="129"/>
      <c r="AM19" s="129"/>
      <c r="AN19" s="129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ht="17.25" customHeight="1">
      <c r="A20" s="1"/>
      <c r="B20" s="143" t="s">
        <v>112</v>
      </c>
      <c r="C20" s="144">
        <f t="shared" ref="C20:AG20" si="2">COUNTIF(C8:C18,"N")+COUNTIF(C8:C18,"M")+COUNTIF(C8:C18,"E")+COUNTIF(C8:C18,"D")+COUNTIF(C8:C18,"DT")+COUNTIF(C8:C18,"W")</f>
        <v>2</v>
      </c>
      <c r="D20" s="144">
        <f t="shared" si="2"/>
        <v>5</v>
      </c>
      <c r="E20" s="144">
        <f t="shared" si="2"/>
        <v>5</v>
      </c>
      <c r="F20" s="144">
        <f t="shared" si="2"/>
        <v>8</v>
      </c>
      <c r="G20" s="144">
        <f t="shared" si="2"/>
        <v>8</v>
      </c>
      <c r="H20" s="144">
        <f t="shared" si="2"/>
        <v>8</v>
      </c>
      <c r="I20" s="144">
        <f t="shared" si="2"/>
        <v>4</v>
      </c>
      <c r="J20" s="144">
        <f t="shared" si="2"/>
        <v>0</v>
      </c>
      <c r="K20" s="144">
        <f t="shared" si="2"/>
        <v>7</v>
      </c>
      <c r="L20" s="144">
        <f t="shared" si="2"/>
        <v>7</v>
      </c>
      <c r="M20" s="144">
        <f t="shared" si="2"/>
        <v>7</v>
      </c>
      <c r="N20" s="144">
        <f t="shared" si="2"/>
        <v>7</v>
      </c>
      <c r="O20" s="144">
        <f t="shared" si="2"/>
        <v>7</v>
      </c>
      <c r="P20" s="144">
        <f t="shared" si="2"/>
        <v>1</v>
      </c>
      <c r="Q20" s="144">
        <f t="shared" si="2"/>
        <v>0</v>
      </c>
      <c r="R20" s="144">
        <f t="shared" si="2"/>
        <v>7</v>
      </c>
      <c r="S20" s="144">
        <f t="shared" si="2"/>
        <v>7</v>
      </c>
      <c r="T20" s="144">
        <f t="shared" si="2"/>
        <v>7</v>
      </c>
      <c r="U20" s="144">
        <f t="shared" si="2"/>
        <v>6</v>
      </c>
      <c r="V20" s="144">
        <f t="shared" si="2"/>
        <v>6</v>
      </c>
      <c r="W20" s="144">
        <f t="shared" si="2"/>
        <v>0</v>
      </c>
      <c r="X20" s="144">
        <f t="shared" si="2"/>
        <v>0</v>
      </c>
      <c r="Y20" s="144">
        <f t="shared" si="2"/>
        <v>6</v>
      </c>
      <c r="Z20" s="144">
        <f t="shared" si="2"/>
        <v>7</v>
      </c>
      <c r="AA20" s="144">
        <f t="shared" si="2"/>
        <v>7</v>
      </c>
      <c r="AB20" s="144">
        <f t="shared" si="2"/>
        <v>6</v>
      </c>
      <c r="AC20" s="144">
        <f t="shared" si="2"/>
        <v>6</v>
      </c>
      <c r="AD20" s="144">
        <f t="shared" si="2"/>
        <v>1</v>
      </c>
      <c r="AE20" s="144">
        <f t="shared" si="2"/>
        <v>0</v>
      </c>
      <c r="AF20" s="144">
        <f t="shared" si="2"/>
        <v>5</v>
      </c>
      <c r="AG20" s="144">
        <f t="shared" si="2"/>
        <v>5</v>
      </c>
      <c r="AH20" s="119"/>
      <c r="AI20" s="1"/>
      <c r="AJ20" s="140" t="s">
        <v>113</v>
      </c>
      <c r="AK20" s="1" t="s">
        <v>114</v>
      </c>
      <c r="AL20" s="129"/>
      <c r="AM20" s="129"/>
      <c r="AN20" s="129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21"/>
      <c r="AA21" s="121"/>
      <c r="AB21" s="119"/>
      <c r="AC21" s="119"/>
      <c r="AD21" s="119"/>
      <c r="AE21" s="119"/>
      <c r="AF21" s="119"/>
      <c r="AG21" s="119"/>
      <c r="AH21" s="119"/>
      <c r="AI21" s="1"/>
      <c r="AJ21" s="145" t="s">
        <v>115</v>
      </c>
      <c r="AK21" s="146" t="s">
        <v>116</v>
      </c>
      <c r="AL21" s="129"/>
      <c r="AM21" s="129"/>
      <c r="AN21" s="129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ht="17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21"/>
      <c r="AA22" s="121"/>
      <c r="AB22" s="119"/>
      <c r="AC22" s="119"/>
      <c r="AD22" s="119"/>
      <c r="AE22" s="119"/>
      <c r="AF22" s="119"/>
      <c r="AG22" s="119"/>
      <c r="AH22" s="119"/>
      <c r="AI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21"/>
      <c r="AA23" s="121"/>
      <c r="AB23" s="119"/>
      <c r="AC23" s="119"/>
      <c r="AD23" s="119"/>
      <c r="AE23" s="119"/>
      <c r="AF23" s="119"/>
      <c r="AG23" s="119"/>
      <c r="AH23" s="119"/>
      <c r="AI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ht="17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21"/>
      <c r="AA24" s="121"/>
      <c r="AB24" s="119"/>
      <c r="AC24" s="119"/>
      <c r="AD24" s="119"/>
      <c r="AE24" s="119"/>
      <c r="AF24" s="119"/>
      <c r="AG24" s="119"/>
      <c r="AH24" s="119"/>
      <c r="AI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ht="17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21"/>
      <c r="AA25" s="121"/>
      <c r="AB25" s="119"/>
      <c r="AC25" s="119"/>
      <c r="AD25" s="119"/>
      <c r="AE25" s="119"/>
      <c r="AF25" s="119"/>
      <c r="AG25" s="119"/>
      <c r="AH25" s="119"/>
      <c r="AI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ht="17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21"/>
      <c r="AA26" s="121"/>
      <c r="AB26" s="119"/>
      <c r="AC26" s="119"/>
      <c r="AD26" s="119"/>
      <c r="AE26" s="119"/>
      <c r="AF26" s="119"/>
      <c r="AG26" s="119"/>
      <c r="AH26" s="119"/>
      <c r="AI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21"/>
      <c r="AA27" s="121"/>
      <c r="AB27" s="119"/>
      <c r="AC27" s="119"/>
      <c r="AD27" s="119"/>
      <c r="AE27" s="119"/>
      <c r="AF27" s="119"/>
      <c r="AG27" s="119"/>
      <c r="AH27" s="119"/>
      <c r="AI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21"/>
      <c r="AA28" s="121"/>
      <c r="AB28" s="119"/>
      <c r="AC28" s="119"/>
      <c r="AD28" s="119"/>
      <c r="AE28" s="119"/>
      <c r="AF28" s="119"/>
      <c r="AG28" s="119"/>
      <c r="AH28" s="119"/>
      <c r="AI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21"/>
      <c r="AA29" s="121"/>
      <c r="AB29" s="119"/>
      <c r="AC29" s="119"/>
      <c r="AD29" s="119"/>
      <c r="AE29" s="119"/>
      <c r="AF29" s="119"/>
      <c r="AG29" s="119"/>
      <c r="AH29" s="119"/>
      <c r="AI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ht="17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21"/>
      <c r="AA30" s="121"/>
      <c r="AB30" s="119"/>
      <c r="AC30" s="119"/>
      <c r="AD30" s="119"/>
      <c r="AE30" s="119"/>
      <c r="AF30" s="119"/>
      <c r="AG30" s="119"/>
      <c r="AH30" s="119"/>
      <c r="AI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21"/>
      <c r="AA31" s="121"/>
      <c r="AB31" s="119"/>
      <c r="AC31" s="119"/>
      <c r="AD31" s="119"/>
      <c r="AE31" s="119"/>
      <c r="AF31" s="119"/>
      <c r="AG31" s="119"/>
      <c r="AH31" s="119"/>
      <c r="AI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ht="17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21"/>
      <c r="AA32" s="121"/>
      <c r="AB32" s="119"/>
      <c r="AC32" s="119"/>
      <c r="AD32" s="119"/>
      <c r="AE32" s="119"/>
      <c r="AF32" s="119"/>
      <c r="AG32" s="119"/>
      <c r="AH32" s="119"/>
      <c r="AI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21"/>
      <c r="AA33" s="121"/>
      <c r="AB33" s="119"/>
      <c r="AC33" s="119"/>
      <c r="AD33" s="119"/>
      <c r="AE33" s="119"/>
      <c r="AF33" s="119"/>
      <c r="AG33" s="119"/>
      <c r="AH33" s="119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21"/>
      <c r="AA34" s="121"/>
      <c r="AB34" s="119"/>
      <c r="AC34" s="119"/>
      <c r="AD34" s="119"/>
      <c r="AE34" s="119"/>
      <c r="AF34" s="119"/>
      <c r="AG34" s="119"/>
      <c r="AH34" s="119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ht="17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21"/>
      <c r="AA35" s="121"/>
      <c r="AB35" s="119"/>
      <c r="AC35" s="119"/>
      <c r="AD35" s="119"/>
      <c r="AE35" s="119"/>
      <c r="AF35" s="119"/>
      <c r="AG35" s="119"/>
      <c r="AH35" s="119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21"/>
      <c r="AA36" s="121"/>
      <c r="AB36" s="119"/>
      <c r="AC36" s="119"/>
      <c r="AD36" s="119"/>
      <c r="AE36" s="119"/>
      <c r="AF36" s="119"/>
      <c r="AG36" s="119"/>
      <c r="AH36" s="119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21"/>
      <c r="AA37" s="121"/>
      <c r="AB37" s="119"/>
      <c r="AC37" s="119"/>
      <c r="AD37" s="119"/>
      <c r="AE37" s="119"/>
      <c r="AF37" s="119"/>
      <c r="AG37" s="119"/>
      <c r="AH37" s="119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21"/>
      <c r="AA38" s="121"/>
      <c r="AB38" s="119"/>
      <c r="AC38" s="119"/>
      <c r="AD38" s="119"/>
      <c r="AE38" s="119"/>
      <c r="AF38" s="119"/>
      <c r="AG38" s="119"/>
      <c r="AH38" s="119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21"/>
      <c r="AA39" s="121"/>
      <c r="AB39" s="119"/>
      <c r="AC39" s="119"/>
      <c r="AD39" s="119"/>
      <c r="AE39" s="119"/>
      <c r="AF39" s="119"/>
      <c r="AG39" s="119"/>
      <c r="AH39" s="119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2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21"/>
      <c r="AZ40" s="121"/>
      <c r="BA40" s="121"/>
      <c r="BB40" s="121"/>
    </row>
    <row r="41" ht="17.25" customHeight="1">
      <c r="A41" s="1"/>
      <c r="AH41" s="12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21"/>
      <c r="AZ41" s="121"/>
      <c r="BA41" s="121"/>
      <c r="BB41" s="121"/>
    </row>
    <row r="42" ht="17.25" customHeight="1">
      <c r="A42" s="1"/>
      <c r="B42" s="121"/>
      <c r="C42" s="119"/>
      <c r="D42" s="119"/>
      <c r="E42" s="119"/>
      <c r="F42" s="119"/>
      <c r="G42" s="119"/>
      <c r="H42" s="119"/>
      <c r="I42" s="11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21"/>
      <c r="AA42" s="121"/>
      <c r="AB42" s="119"/>
      <c r="AC42" s="119"/>
      <c r="AD42" s="119"/>
      <c r="AE42" s="119"/>
      <c r="AF42" s="119"/>
      <c r="AG42" s="119"/>
      <c r="AH42" s="119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21"/>
      <c r="AZ42" s="121"/>
      <c r="BA42" s="147"/>
      <c r="BB42" s="147"/>
    </row>
    <row r="43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21"/>
      <c r="AA43" s="121"/>
      <c r="AB43" s="119"/>
      <c r="AC43" s="119"/>
      <c r="AD43" s="119"/>
      <c r="AE43" s="119"/>
      <c r="AF43" s="119"/>
      <c r="AG43" s="119"/>
      <c r="AH43" s="119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21"/>
      <c r="AZ43" s="121"/>
      <c r="BA43" s="147"/>
      <c r="BB43" s="147"/>
    </row>
    <row r="44" ht="17.25" customHeight="1">
      <c r="A44" s="1"/>
      <c r="B44" s="121"/>
      <c r="C44" s="121"/>
      <c r="D44" s="121"/>
      <c r="E44" s="121"/>
      <c r="F44" s="121"/>
      <c r="G44" s="121"/>
      <c r="H44" s="121"/>
      <c r="I44" s="12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2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21"/>
      <c r="BA44" s="121"/>
      <c r="BB44" s="121"/>
    </row>
    <row r="45" ht="17.25" customHeight="1">
      <c r="A45" s="1"/>
      <c r="B45" s="121"/>
      <c r="C45" s="119"/>
      <c r="D45" s="119"/>
      <c r="E45" s="119"/>
      <c r="F45" s="119"/>
      <c r="G45" s="119"/>
      <c r="H45" s="119"/>
      <c r="I45" s="11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2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21"/>
      <c r="BA45" s="121"/>
      <c r="BB45" s="121"/>
    </row>
    <row r="46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2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21"/>
      <c r="BA46" s="121"/>
      <c r="BB46" s="121"/>
    </row>
    <row r="47" ht="17.25" customHeight="1">
      <c r="A47" s="1"/>
      <c r="B47" s="121"/>
      <c r="C47" s="121"/>
      <c r="D47" s="121"/>
      <c r="E47" s="121"/>
      <c r="F47" s="121"/>
      <c r="G47" s="121"/>
      <c r="H47" s="121"/>
      <c r="I47" s="12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21"/>
      <c r="AA47" s="121"/>
      <c r="AB47" s="121"/>
      <c r="AC47" s="121"/>
      <c r="AD47" s="121"/>
      <c r="AE47" s="121"/>
      <c r="AF47" s="121"/>
      <c r="AG47" s="12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ht="17.25" customHeight="1">
      <c r="A48" s="1"/>
      <c r="B48" s="121"/>
      <c r="C48" s="119"/>
      <c r="D48" s="119"/>
      <c r="E48" s="119"/>
      <c r="F48" s="119"/>
      <c r="G48" s="119"/>
      <c r="H48" s="119"/>
      <c r="I48" s="11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21"/>
      <c r="AA48" s="121"/>
      <c r="AB48" s="147"/>
      <c r="AC48" s="147"/>
      <c r="AD48" s="147"/>
      <c r="AE48" s="147"/>
      <c r="AF48" s="147"/>
      <c r="AG48" s="147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21"/>
      <c r="AA49" s="121"/>
      <c r="AB49" s="121"/>
      <c r="AC49" s="121"/>
      <c r="AD49" s="121"/>
      <c r="AE49" s="121"/>
      <c r="AF49" s="121"/>
      <c r="AG49" s="12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ht="17.25" customHeight="1">
      <c r="A50" s="1"/>
      <c r="B50" s="121"/>
      <c r="C50" s="121"/>
      <c r="D50" s="121"/>
      <c r="E50" s="121"/>
      <c r="F50" s="121"/>
      <c r="G50" s="121"/>
      <c r="H50" s="121"/>
      <c r="I50" s="1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21"/>
      <c r="AA50" s="121"/>
      <c r="AB50" s="121"/>
      <c r="AC50" s="121"/>
      <c r="AD50" s="121"/>
      <c r="AE50" s="121"/>
      <c r="AF50" s="121"/>
      <c r="AG50" s="12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ht="17.25" customHeight="1">
      <c r="A51" s="1"/>
      <c r="B51" s="121"/>
      <c r="C51" s="119"/>
      <c r="D51" s="119"/>
      <c r="E51" s="119"/>
      <c r="F51" s="119"/>
      <c r="G51" s="119"/>
      <c r="H51" s="119"/>
      <c r="I51" s="11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21"/>
      <c r="AA51" s="121"/>
      <c r="AB51" s="147"/>
      <c r="AC51" s="147"/>
      <c r="AD51" s="147"/>
      <c r="AE51" s="147"/>
      <c r="AF51" s="147"/>
      <c r="AG51" s="147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ht="17.25" customHeight="1">
      <c r="A52" s="1"/>
      <c r="B52" s="121"/>
      <c r="C52" s="119"/>
      <c r="D52" s="119"/>
      <c r="E52" s="119"/>
      <c r="F52" s="119"/>
      <c r="G52" s="119"/>
      <c r="H52" s="119"/>
      <c r="I52" s="11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21"/>
      <c r="AA52" s="121"/>
      <c r="AB52" s="147"/>
      <c r="AC52" s="147"/>
      <c r="AD52" s="147"/>
      <c r="AE52" s="147"/>
      <c r="AF52" s="147"/>
      <c r="AG52" s="147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ht="17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21"/>
      <c r="AB53" s="121"/>
      <c r="AC53" s="121"/>
      <c r="AD53" s="121"/>
      <c r="AE53" s="121"/>
      <c r="AF53" s="121"/>
      <c r="AG53" s="12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21"/>
      <c r="AB54" s="121"/>
      <c r="AC54" s="121"/>
      <c r="AD54" s="121"/>
      <c r="AE54" s="121"/>
      <c r="AF54" s="121"/>
      <c r="AG54" s="12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ht="17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21"/>
      <c r="AB55" s="121"/>
      <c r="AC55" s="121"/>
      <c r="AD55" s="121"/>
      <c r="AE55" s="121"/>
      <c r="AF55" s="121"/>
      <c r="AG55" s="12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19"/>
      <c r="AA56" s="119"/>
      <c r="AB56" s="119"/>
      <c r="AC56" s="119"/>
      <c r="AD56" s="119"/>
      <c r="AE56" s="119"/>
      <c r="AF56" s="119"/>
      <c r="AG56" s="119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21"/>
      <c r="AA57" s="121"/>
      <c r="AB57" s="121"/>
      <c r="AC57" s="121"/>
      <c r="AD57" s="121"/>
      <c r="AE57" s="121"/>
      <c r="AF57" s="121"/>
      <c r="AG57" s="12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ht="17.25" customHeight="1">
      <c r="A58" s="1"/>
      <c r="B58" s="121"/>
      <c r="C58" s="121"/>
      <c r="D58" s="121"/>
      <c r="E58" s="121"/>
      <c r="F58" s="121"/>
      <c r="G58" s="121"/>
      <c r="H58" s="121"/>
      <c r="I58" s="12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21"/>
      <c r="AA58" s="121"/>
      <c r="AB58" s="121"/>
      <c r="AC58" s="121"/>
      <c r="AD58" s="121"/>
      <c r="AE58" s="121"/>
      <c r="AF58" s="121"/>
      <c r="AG58" s="12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ht="17.25" customHeight="1">
      <c r="A59" s="1"/>
      <c r="B59" s="121"/>
      <c r="C59" s="119"/>
      <c r="D59" s="119"/>
      <c r="E59" s="119"/>
      <c r="F59" s="119"/>
      <c r="G59" s="119"/>
      <c r="H59" s="119"/>
      <c r="I59" s="11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21"/>
      <c r="AA59" s="121"/>
      <c r="AB59" s="147"/>
      <c r="AC59" s="147"/>
      <c r="AD59" s="147"/>
      <c r="AE59" s="147"/>
      <c r="AF59" s="147"/>
      <c r="AG59" s="147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ht="17.25" customHeight="1">
      <c r="A60" s="1"/>
      <c r="B60" s="121"/>
      <c r="C60" s="119"/>
      <c r="D60" s="119"/>
      <c r="E60" s="119"/>
      <c r="F60" s="119"/>
      <c r="G60" s="119"/>
      <c r="H60" s="119"/>
      <c r="I60" s="11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21"/>
      <c r="AA60" s="121"/>
      <c r="AB60" s="147"/>
      <c r="AC60" s="147"/>
      <c r="AD60" s="147"/>
      <c r="AE60" s="147"/>
      <c r="AF60" s="147"/>
      <c r="AG60" s="14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21"/>
      <c r="AB61" s="121"/>
      <c r="AC61" s="121"/>
      <c r="AD61" s="121"/>
      <c r="AE61" s="121"/>
      <c r="AF61" s="121"/>
      <c r="AG61" s="12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21"/>
      <c r="AB62" s="121"/>
      <c r="AC62" s="121"/>
      <c r="AD62" s="121"/>
      <c r="AE62" s="121"/>
      <c r="AF62" s="121"/>
      <c r="AG62" s="12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21"/>
      <c r="AB63" s="121"/>
      <c r="AC63" s="121"/>
      <c r="AD63" s="121"/>
      <c r="AE63" s="121"/>
      <c r="AF63" s="121"/>
      <c r="AG63" s="12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21"/>
      <c r="S64" s="1"/>
      <c r="T64" s="1"/>
      <c r="U64" s="1"/>
      <c r="V64" s="1"/>
      <c r="W64" s="1"/>
      <c r="X64" s="1"/>
      <c r="Y64" s="1"/>
      <c r="Z64" s="121"/>
      <c r="AA64" s="121"/>
      <c r="AB64" s="121"/>
      <c r="AC64" s="121"/>
      <c r="AD64" s="121"/>
      <c r="AE64" s="121"/>
      <c r="AF64" s="121"/>
      <c r="AG64" s="12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21"/>
      <c r="S65" s="1"/>
      <c r="T65" s="1"/>
      <c r="U65" s="1"/>
      <c r="V65" s="1"/>
      <c r="W65" s="1"/>
      <c r="X65" s="1"/>
      <c r="Y65" s="121"/>
      <c r="Z65" s="121"/>
      <c r="AA65" s="121"/>
      <c r="AB65" s="121"/>
      <c r="AC65" s="121"/>
      <c r="AD65" s="121"/>
      <c r="AE65" s="121"/>
      <c r="AF65" s="121"/>
      <c r="AG65" s="12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ht="17.25" customHeight="1">
      <c r="A66" s="1"/>
      <c r="B66" s="121"/>
      <c r="C66" s="1"/>
      <c r="D66" s="1"/>
      <c r="E66" s="1"/>
      <c r="F66" s="1"/>
      <c r="G66" s="1"/>
      <c r="H66" s="1"/>
      <c r="I66" s="1"/>
      <c r="J66" s="148"/>
      <c r="K66" s="121"/>
      <c r="L66" s="149"/>
      <c r="M66" s="149"/>
      <c r="N66" s="149"/>
      <c r="O66" s="148"/>
      <c r="P66" s="121"/>
      <c r="Q66" s="121"/>
      <c r="R66" s="121"/>
      <c r="S66" s="1"/>
      <c r="T66" s="1"/>
      <c r="U66" s="1"/>
      <c r="V66" s="1"/>
      <c r="W66" s="1"/>
      <c r="X66" s="1"/>
      <c r="Y66" s="12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ht="17.25" customHeight="1">
      <c r="A67" s="1"/>
      <c r="B67" s="121"/>
      <c r="C67" s="1"/>
      <c r="D67" s="1"/>
      <c r="E67" s="1"/>
      <c r="F67" s="1"/>
      <c r="G67" s="1"/>
      <c r="H67" s="1"/>
      <c r="I67" s="1"/>
      <c r="J67" s="148"/>
      <c r="K67" s="121"/>
      <c r="L67" s="149"/>
      <c r="M67" s="149"/>
      <c r="N67" s="149"/>
      <c r="O67" s="148"/>
      <c r="P67" s="121"/>
      <c r="Q67" s="121"/>
      <c r="R67" s="121"/>
      <c r="S67" s="1"/>
      <c r="T67" s="1"/>
      <c r="U67" s="1"/>
      <c r="V67" s="1"/>
      <c r="W67" s="1"/>
      <c r="X67" s="1"/>
      <c r="Y67" s="12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ht="17.25" customHeight="1">
      <c r="A68" s="1"/>
      <c r="B68" s="121"/>
      <c r="C68" s="1"/>
      <c r="D68" s="1"/>
      <c r="E68" s="1"/>
      <c r="F68" s="1"/>
      <c r="G68" s="1"/>
      <c r="H68" s="1"/>
      <c r="I68" s="1"/>
      <c r="J68" s="148"/>
      <c r="K68" s="121"/>
      <c r="L68" s="149"/>
      <c r="M68" s="149"/>
      <c r="N68" s="149"/>
      <c r="O68" s="148"/>
      <c r="P68" s="121"/>
      <c r="Q68" s="121"/>
      <c r="R68" s="121"/>
      <c r="S68" s="1"/>
      <c r="T68" s="1"/>
      <c r="U68" s="1"/>
      <c r="V68" s="1"/>
      <c r="W68" s="1"/>
      <c r="X68" s="1"/>
      <c r="Y68" s="12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ht="17.25" customHeight="1">
      <c r="A69" s="1"/>
      <c r="B69" s="12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ht="17.25" customHeight="1">
      <c r="A70" s="1"/>
      <c r="B70" s="12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ht="17.25" customHeight="1">
      <c r="A71" s="1"/>
      <c r="B71" s="12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21"/>
      <c r="S72" s="119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ht="17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ht="17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ht="17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ht="17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ht="17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ht="17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ht="17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ht="17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ht="17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ht="17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ht="17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ht="17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ht="17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ht="17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ht="17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ht="17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ht="17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ht="17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ht="17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ht="17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ht="17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ht="17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ht="17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ht="17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ht="17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ht="17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ht="17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ht="17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ht="17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ht="17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ht="17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ht="17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ht="17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ht="17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ht="17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ht="17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ht="17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ht="17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ht="17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ht="17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ht="17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ht="17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ht="17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ht="17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ht="1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ht="17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ht="17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ht="17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ht="17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ht="17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ht="17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ht="17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ht="17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ht="17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ht="17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ht="17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ht="17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ht="17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ht="17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ht="17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ht="17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ht="17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ht="17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ht="17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ht="17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ht="17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ht="17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ht="17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ht="17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ht="17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ht="17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ht="17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ht="17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ht="17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ht="17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ht="17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ht="17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ht="17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ht="17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ht="17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ht="17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ht="17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ht="17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ht="17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ht="17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ht="17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ht="17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ht="17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ht="17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ht="17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ht="17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ht="17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ht="17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ht="17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ht="17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ht="17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ht="17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ht="17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ht="17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ht="17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ht="17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ht="17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ht="17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ht="17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ht="17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ht="17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ht="17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ht="17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ht="17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ht="17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ht="17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ht="17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ht="17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ht="17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ht="17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ht="17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ht="17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ht="17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ht="17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ht="17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ht="17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ht="17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ht="17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ht="17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ht="17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ht="17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ht="17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ht="17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ht="17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ht="17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ht="17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ht="17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ht="17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ht="17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ht="1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ht="17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ht="17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ht="17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ht="17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ht="17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ht="17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ht="17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ht="17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ht="17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ht="17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ht="17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ht="17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ht="17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ht="17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ht="17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ht="17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ht="17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ht="17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ht="17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ht="17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ht="17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ht="17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ht="17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ht="17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ht="17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ht="17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ht="17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ht="17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ht="17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ht="17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ht="17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ht="17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ht="17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ht="17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ht="17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ht="17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ht="17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ht="17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ht="1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ht="17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ht="17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ht="17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ht="17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ht="17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ht="17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ht="17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ht="17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ht="17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ht="17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ht="17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ht="17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ht="17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ht="17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ht="17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ht="17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ht="17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ht="17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ht="17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ht="17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ht="17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ht="17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ht="17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ht="17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ht="17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ht="17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ht="17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ht="17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ht="17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ht="17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ht="17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ht="17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ht="17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ht="17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ht="17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ht="17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ht="17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ht="17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ht="17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ht="17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ht="17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ht="17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ht="17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ht="17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ht="17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ht="1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ht="17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ht="17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ht="17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ht="17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ht="17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ht="17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ht="17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ht="17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ht="1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ht="17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ht="17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ht="17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ht="17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ht="17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ht="17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ht="17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ht="17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ht="17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ht="17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ht="17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ht="17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ht="17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ht="17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ht="17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ht="17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ht="17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ht="17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ht="17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ht="17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ht="17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ht="17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ht="17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ht="17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ht="17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ht="17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ht="17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ht="17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ht="17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ht="17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ht="17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ht="17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ht="17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ht="17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ht="17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ht="17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ht="17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ht="17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ht="17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ht="17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ht="17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ht="17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ht="17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ht="17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ht="17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ht="17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ht="17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ht="17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ht="17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ht="17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ht="17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ht="17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ht="17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ht="17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ht="17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ht="17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ht="17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ht="17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ht="17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ht="17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ht="17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ht="17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ht="17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ht="17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ht="17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ht="17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ht="17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ht="17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ht="17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ht="17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ht="17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ht="17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ht="17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ht="17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ht="17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ht="17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ht="17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ht="17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ht="17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ht="17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ht="17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ht="17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ht="17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ht="17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ht="17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ht="17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ht="17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ht="17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ht="17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ht="17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ht="17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ht="17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ht="17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ht="17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ht="17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ht="17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ht="17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ht="17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ht="17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ht="17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ht="17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ht="17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ht="17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ht="17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ht="17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ht="17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ht="17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ht="17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ht="17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ht="17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ht="17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ht="17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ht="17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ht="17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ht="17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ht="17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ht="17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ht="17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ht="17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ht="17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ht="17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ht="17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ht="17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ht="17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ht="17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ht="17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ht="17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ht="17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ht="17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ht="17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ht="17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ht="17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ht="17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ht="17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ht="17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ht="17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ht="17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ht="17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ht="17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ht="17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ht="17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ht="17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ht="17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ht="17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ht="17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ht="17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ht="17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ht="17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ht="17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ht="17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ht="17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ht="17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ht="17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ht="17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ht="17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ht="17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ht="17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ht="17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ht="17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ht="17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ht="17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ht="17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ht="17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ht="17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ht="17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ht="17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ht="17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ht="17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ht="17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ht="17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ht="17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ht="17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ht="17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ht="17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ht="17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ht="17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ht="17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ht="17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ht="17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ht="17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ht="17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ht="17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ht="17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ht="17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ht="17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ht="17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ht="17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ht="17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ht="17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ht="17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ht="17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ht="17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ht="17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ht="17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ht="17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ht="17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ht="17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ht="17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ht="17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ht="17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ht="17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ht="17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ht="17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ht="17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ht="17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ht="17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ht="17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ht="17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ht="17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ht="17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ht="17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ht="17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ht="17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ht="17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ht="17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ht="17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ht="17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ht="17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ht="17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ht="17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ht="17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ht="17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ht="17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ht="17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ht="17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ht="17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ht="17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ht="17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ht="17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ht="17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ht="17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ht="17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ht="17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ht="17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ht="17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ht="17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ht="17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ht="17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ht="17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ht="17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ht="17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ht="17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ht="17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ht="17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ht="17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ht="17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ht="17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ht="17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ht="17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ht="17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ht="17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ht="17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ht="17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ht="17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ht="17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ht="17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ht="17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ht="17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ht="17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ht="17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ht="17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ht="17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ht="17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ht="17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ht="17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ht="17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ht="17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ht="17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ht="17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ht="17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ht="17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ht="17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ht="17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ht="17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ht="17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ht="17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ht="17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ht="17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ht="17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ht="17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ht="17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ht="17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ht="17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ht="17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ht="17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ht="17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ht="17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ht="17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ht="17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ht="17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ht="17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ht="17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ht="17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ht="17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ht="17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ht="17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ht="17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ht="17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ht="17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ht="17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ht="17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ht="17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ht="17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ht="17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ht="17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ht="17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ht="17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ht="17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ht="17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ht="17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ht="17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ht="17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ht="17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ht="17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ht="17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ht="17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ht="17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ht="17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ht="17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ht="17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ht="17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ht="17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ht="17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ht="17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ht="17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ht="17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ht="17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ht="17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ht="17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ht="17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ht="17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ht="17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ht="17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ht="17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ht="17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ht="17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ht="17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ht="17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ht="17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ht="17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ht="17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ht="17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ht="17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ht="17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ht="17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ht="17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ht="17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ht="17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ht="17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ht="17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ht="17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ht="17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ht="17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ht="17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ht="17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ht="17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ht="17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ht="17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ht="17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ht="17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ht="17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ht="17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ht="17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ht="17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ht="17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ht="17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ht="17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ht="17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ht="17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ht="17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ht="17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ht="17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ht="17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ht="17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ht="17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ht="17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ht="17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ht="17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ht="17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ht="17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ht="17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ht="17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ht="17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ht="17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ht="17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ht="17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ht="17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ht="17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ht="17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ht="17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ht="17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ht="17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ht="17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ht="17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ht="17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ht="17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ht="17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ht="17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ht="17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ht="17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ht="17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ht="17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ht="17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ht="17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ht="17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ht="17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ht="17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ht="17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ht="17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ht="17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ht="17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 ht="17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 ht="17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 ht="17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 ht="17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 ht="17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 ht="17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 ht="17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 ht="17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 ht="17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 ht="17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 ht="17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 ht="17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 ht="17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 ht="17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 ht="17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 ht="17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 ht="17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ht="17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 ht="17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 ht="17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 ht="17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 ht="17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 ht="17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 ht="17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 ht="17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 ht="17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 ht="17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 ht="17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 ht="17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 ht="17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 ht="17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 ht="17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 ht="17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 ht="17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 ht="17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 ht="17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 ht="17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 ht="17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 ht="17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 ht="17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 ht="17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 ht="17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 ht="17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 ht="17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 ht="17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 ht="17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 ht="17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 ht="17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 ht="17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 ht="17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 ht="17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 ht="17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ht="17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ht="17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ht="17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ht="17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ht="17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ht="17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ht="17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ht="17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ht="17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ht="17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ht="17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ht="17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ht="17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ht="17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ht="17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ht="17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ht="17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ht="17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ht="17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ht="17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ht="17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ht="17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ht="17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ht="17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ht="17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ht="17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ht="17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ht="17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ht="17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ht="17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ht="17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ht="17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ht="17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ht="17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ht="17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ht="17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ht="17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ht="17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ht="17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ht="17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ht="17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ht="17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ht="17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ht="17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ht="17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ht="17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ht="17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ht="17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ht="17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ht="17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ht="17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ht="17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ht="17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ht="17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ht="17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ht="17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ht="17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ht="17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ht="17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ht="17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ht="17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ht="17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 ht="17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 ht="17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 ht="17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 ht="17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 ht="17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 ht="17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 ht="17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 ht="17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 ht="17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 ht="17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 ht="17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 ht="17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 ht="17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 ht="17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 ht="17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 ht="17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 ht="17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ht="17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ht="17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ht="17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ht="17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ht="17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ht="17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ht="17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ht="17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ht="17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ht="17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ht="17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ht="17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ht="17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ht="17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ht="17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ht="17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ht="17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ht="17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ht="17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ht="17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ht="17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ht="17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 ht="17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 ht="17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 ht="17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 ht="17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 ht="17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 ht="17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 ht="17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 ht="17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 ht="17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 ht="17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 ht="17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 ht="17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 ht="17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 ht="17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 ht="17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 ht="17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 ht="17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 ht="17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 ht="17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 ht="17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 ht="17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 ht="17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 ht="17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 ht="17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 ht="17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 ht="17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 ht="17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 ht="17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 ht="17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 ht="17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 ht="17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 ht="17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 ht="17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 ht="17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 ht="17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 ht="17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 ht="17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 ht="17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 ht="17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 ht="17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 ht="17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ht="17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ht="17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ht="17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ht="17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ht="17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ht="17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ht="17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ht="17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ht="17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ht="17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ht="17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ht="17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ht="17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ht="17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ht="17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ht="17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ht="17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ht="17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ht="17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ht="17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ht="17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ht="17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ht="17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ht="17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ht="17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ht="17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ht="17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ht="17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ht="17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ht="17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ht="17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ht="17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ht="17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ht="17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ht="17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ht="17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ht="17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ht="17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ht="17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ht="17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ht="17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ht="17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ht="17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ht="17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ht="17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ht="17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ht="17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ht="17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  <row r="1001" ht="17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</row>
    <row r="1002" ht="17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</row>
  </sheetData>
  <mergeCells count="2">
    <mergeCell ref="B6:B7"/>
    <mergeCell ref="AH6:AH7"/>
  </mergeCells>
  <printOptions/>
  <pageMargins bottom="0.75" footer="0.0" header="0.0" left="0.7" right="0.7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0.1" defaultRowHeight="15.0"/>
  <cols>
    <col customWidth="1" min="1" max="1" width="3.0"/>
    <col customWidth="1" min="2" max="2" width="8.8"/>
    <col customWidth="1" min="3" max="3" width="12.4"/>
    <col customWidth="1" min="4" max="4" width="15.4"/>
    <col customWidth="1" min="5" max="5" width="13.4"/>
    <col customWidth="1" min="6" max="6" width="51.1"/>
    <col customWidth="1" min="7" max="7" width="15.0"/>
    <col customWidth="1" min="8" max="8" width="12.4"/>
    <col customWidth="1" min="9" max="9" width="13.4"/>
    <col customWidth="1" min="10" max="10" width="21.1"/>
    <col customWidth="1" min="11" max="26" width="9.2"/>
  </cols>
  <sheetData>
    <row r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7.25" customHeight="1">
      <c r="A2" s="1"/>
      <c r="B2" s="4" t="s">
        <v>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7.25" customHeight="1">
      <c r="A3" s="1"/>
      <c r="B3" s="65" t="s">
        <v>117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7.25" customHeight="1">
      <c r="A4" s="1"/>
      <c r="B4" s="150">
        <v>44927.0</v>
      </c>
      <c r="C4" s="119"/>
      <c r="D4" s="119"/>
      <c r="E4" s="119"/>
      <c r="F4" s="119"/>
      <c r="G4" s="119"/>
      <c r="H4" s="119"/>
      <c r="I4" s="119"/>
      <c r="J4" s="11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7.25" customHeight="1">
      <c r="A6" s="1"/>
      <c r="B6" s="151" t="s">
        <v>118</v>
      </c>
      <c r="C6" s="151" t="s">
        <v>119</v>
      </c>
      <c r="D6" s="151" t="s">
        <v>120</v>
      </c>
      <c r="E6" s="151" t="s">
        <v>121</v>
      </c>
      <c r="F6" s="151" t="s">
        <v>122</v>
      </c>
      <c r="G6" s="152" t="s">
        <v>123</v>
      </c>
      <c r="H6" s="152" t="s">
        <v>124</v>
      </c>
      <c r="I6" s="153" t="s">
        <v>125</v>
      </c>
      <c r="J6" s="151" t="s">
        <v>126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7.25" customHeight="1">
      <c r="A7" s="1"/>
      <c r="B7" s="154">
        <v>1.0</v>
      </c>
      <c r="C7" s="154" t="s">
        <v>127</v>
      </c>
      <c r="D7" s="154" t="s">
        <v>72</v>
      </c>
      <c r="E7" s="154"/>
      <c r="F7" s="155"/>
      <c r="G7" s="156" t="s">
        <v>128</v>
      </c>
      <c r="H7" s="156" t="s">
        <v>128</v>
      </c>
      <c r="I7" s="157">
        <v>2.0</v>
      </c>
      <c r="J7" s="154" t="s">
        <v>129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7.25" customHeight="1">
      <c r="A8" s="1"/>
      <c r="B8" s="158"/>
      <c r="C8" s="158"/>
      <c r="D8" s="158"/>
      <c r="E8" s="158"/>
      <c r="F8" s="159"/>
      <c r="G8" s="160"/>
      <c r="H8" s="160"/>
      <c r="I8" s="161"/>
      <c r="J8" s="15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7.25" customHeight="1">
      <c r="A9" s="1"/>
      <c r="B9" s="158"/>
      <c r="C9" s="158"/>
      <c r="D9" s="158"/>
      <c r="E9" s="158"/>
      <c r="F9" s="159"/>
      <c r="G9" s="160"/>
      <c r="H9" s="160"/>
      <c r="I9" s="161"/>
      <c r="J9" s="15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7.25" customHeight="1">
      <c r="A10" s="1"/>
      <c r="B10" s="158"/>
      <c r="C10" s="158"/>
      <c r="D10" s="158"/>
      <c r="E10" s="158"/>
      <c r="F10" s="159"/>
      <c r="G10" s="160"/>
      <c r="H10" s="160"/>
      <c r="I10" s="161"/>
      <c r="J10" s="15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7.25" customHeight="1">
      <c r="A11" s="1"/>
      <c r="B11" s="158"/>
      <c r="C11" s="158"/>
      <c r="D11" s="158"/>
      <c r="E11" s="158"/>
      <c r="F11" s="159"/>
      <c r="G11" s="160"/>
      <c r="H11" s="160"/>
      <c r="I11" s="161"/>
      <c r="J11" s="15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7.25" customHeight="1">
      <c r="A12" s="1"/>
      <c r="B12" s="158"/>
      <c r="C12" s="158"/>
      <c r="D12" s="158"/>
      <c r="E12" s="158"/>
      <c r="F12" s="159"/>
      <c r="G12" s="160"/>
      <c r="H12" s="160"/>
      <c r="I12" s="161"/>
      <c r="J12" s="15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7.25" customHeight="1">
      <c r="A13" s="1"/>
      <c r="B13" s="67"/>
      <c r="C13" s="67"/>
      <c r="D13" s="67"/>
      <c r="E13" s="67"/>
      <c r="F13" s="67"/>
      <c r="G13" s="162"/>
      <c r="H13" s="162"/>
      <c r="I13" s="163"/>
      <c r="J13" s="6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7.25" customHeight="1">
      <c r="A14" s="1"/>
      <c r="B14" s="67"/>
      <c r="C14" s="67"/>
      <c r="D14" s="67"/>
      <c r="E14" s="67"/>
      <c r="F14" s="67"/>
      <c r="G14" s="162"/>
      <c r="H14" s="162"/>
      <c r="I14" s="163"/>
      <c r="J14" s="6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7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7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7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7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7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7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7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7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7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7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7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7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7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7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7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7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7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7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7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7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7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7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7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7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7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7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7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7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7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7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7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7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7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7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7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7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7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7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7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7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7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7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7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7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7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7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7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7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7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7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7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7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7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7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7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7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7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7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7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7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7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7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7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7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7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7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7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7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7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7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7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7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7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7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7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7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7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7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7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7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7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7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7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7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7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7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7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7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7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7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7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7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7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7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7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7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7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7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7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7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7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7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7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7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7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7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7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7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7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7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7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7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7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7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7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7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7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7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7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7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7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7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7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7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7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7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7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7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7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7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7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7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7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7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7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7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7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7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7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7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7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7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7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7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7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7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7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7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7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7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7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7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7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7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7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7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7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7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7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7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7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7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7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7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7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7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7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7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7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7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7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7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7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7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7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7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7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7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7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7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7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7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7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7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7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7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7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7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7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7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7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7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7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7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7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7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7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7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7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7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7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7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7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7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7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7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7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7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7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7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7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7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7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7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7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7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7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7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7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7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7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7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7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7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7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7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7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7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7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7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7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7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7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7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7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7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7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7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7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7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7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7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7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7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7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7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7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7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7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7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7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7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7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7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7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7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7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7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7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7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7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7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7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7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7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7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7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7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7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7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7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7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7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7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7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7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7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7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7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7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7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7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7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7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7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7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7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7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7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7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7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7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7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7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7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7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7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7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7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7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7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7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7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7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7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7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7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7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7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7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7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7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7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7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7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7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7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7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7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7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7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7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7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7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7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7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7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7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7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7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7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7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7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7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7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7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7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7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7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7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7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7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7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7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7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7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7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7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7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7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7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7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7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7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7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7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7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7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7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7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7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7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7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7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7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7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7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7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7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7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7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7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7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7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7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7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7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7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7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7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7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7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7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7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7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7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7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7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7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7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7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7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7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7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7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7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7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7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7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7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7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7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7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7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7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7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7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7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7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7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7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7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7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7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7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7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7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7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7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7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7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7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7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7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7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7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7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7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7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7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7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7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7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7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7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7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7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7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7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7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7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7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7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7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7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7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7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7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7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7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7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7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7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7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7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7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7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7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7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7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7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7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7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7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7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7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7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7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7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7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7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7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7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7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7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7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7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7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7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7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7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7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7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7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7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7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7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7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7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7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7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7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7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7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7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7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7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7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7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7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7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7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7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7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7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7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7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7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7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7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7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7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7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7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7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7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7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7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7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7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7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7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7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7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7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7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7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7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7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7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7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7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7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7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7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7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7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7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7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7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7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7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7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7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7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7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7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7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7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7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7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7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7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7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7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7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7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7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7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7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7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7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7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7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7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7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7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7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7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7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7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7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7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7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7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7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7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7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7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7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7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7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7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7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7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7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7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7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7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7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7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7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7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7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7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7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7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7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7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7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7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7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7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7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7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7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7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7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7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7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7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7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7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7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7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7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7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7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7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7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7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7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7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7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7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7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7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7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7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7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7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7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7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7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7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7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7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7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7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7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7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7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7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7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7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7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7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7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7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7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7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7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7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7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7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7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7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7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7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7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7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7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7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7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7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7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7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7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7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7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7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7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7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7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7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7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7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7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7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7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7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7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7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7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7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7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7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7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7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7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7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7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7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7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7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7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7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7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7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7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7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7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7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7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7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7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7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7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7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7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7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7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7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7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7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7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7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7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7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7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7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7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7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7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7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7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7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7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7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7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7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7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7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7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7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7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7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7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7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7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7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7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7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7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7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7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7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7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7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7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7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7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7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7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7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7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7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7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7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7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7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7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7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7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7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7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7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7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7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7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7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7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7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7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7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7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7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7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7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7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7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7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7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7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7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7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7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7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7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7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7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7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7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7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7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7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7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7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7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7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7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7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7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7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7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7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7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7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7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7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7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7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7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7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7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7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7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7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7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7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7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7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7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7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7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7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7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7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7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7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7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7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7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7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7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7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7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7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7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7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7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7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7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7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7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7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7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7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7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7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7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7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7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7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7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7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7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7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7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7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7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7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7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7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7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7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7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7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7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7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7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7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7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7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7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7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7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7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7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7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7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7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7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7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7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7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7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7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7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7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7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7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paperSize="9"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2011-03-18T02:51:05Z</dcterms:created>
  <dc:creator>user</dc:creator>
</cp:coreProperties>
</file>