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sset\OneDrive\Desktop\MY DOCUMENT\QA\IQA AMO GAM\IQA 23 AUG 24\"/>
    </mc:Choice>
  </mc:AlternateContent>
  <xr:revisionPtr revIDLastSave="0" documentId="13_ncr:1_{1549ED9A-740E-4B23-AEA8-83CAB80AAB8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H AVAILABLE" sheetId="2" r:id="rId1"/>
    <sheet name="MH REQUIRED" sheetId="3" r:id="rId2"/>
    <sheet name="DUTY ROSTER" sheetId="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2" i="3" l="1"/>
  <c r="AI33" i="3"/>
  <c r="AI34" i="3"/>
  <c r="AI35" i="3"/>
  <c r="AI36" i="3"/>
  <c r="AA38" i="3"/>
  <c r="Z38" i="3"/>
  <c r="Y38" i="3"/>
  <c r="X38" i="3"/>
  <c r="W38" i="3"/>
  <c r="V38" i="3"/>
  <c r="U38" i="3"/>
  <c r="T38" i="3"/>
  <c r="S38" i="3"/>
  <c r="R38" i="3"/>
  <c r="Q38" i="3"/>
  <c r="N38" i="3"/>
  <c r="M38" i="3"/>
  <c r="L38" i="3"/>
  <c r="K38" i="3"/>
  <c r="J38" i="3"/>
  <c r="I38" i="3"/>
  <c r="H38" i="3"/>
  <c r="G38" i="3"/>
  <c r="F38" i="3"/>
  <c r="E38" i="3"/>
  <c r="D38" i="3"/>
  <c r="P38" i="3"/>
  <c r="O38" i="3"/>
  <c r="E49" i="2"/>
  <c r="AH39" i="3"/>
  <c r="AH41" i="3" s="1"/>
  <c r="AG39" i="3"/>
  <c r="AG41" i="3" s="1"/>
  <c r="AF39" i="3"/>
  <c r="AF41" i="3" s="1"/>
  <c r="AE39" i="3"/>
  <c r="AE41" i="3" s="1"/>
  <c r="AD39" i="3"/>
  <c r="AD41" i="3" s="1"/>
  <c r="AC39" i="3"/>
  <c r="AC41" i="3" s="1"/>
  <c r="AB39" i="3"/>
  <c r="AB41" i="3" s="1"/>
  <c r="AA39" i="3"/>
  <c r="AA41" i="3" s="1"/>
  <c r="Z39" i="3"/>
  <c r="Z41" i="3" s="1"/>
  <c r="Y39" i="3"/>
  <c r="Y41" i="3" s="1"/>
  <c r="X39" i="3"/>
  <c r="X41" i="3" s="1"/>
  <c r="W39" i="3"/>
  <c r="W41" i="3" s="1"/>
  <c r="V39" i="3"/>
  <c r="V41" i="3" s="1"/>
  <c r="U39" i="3"/>
  <c r="U41" i="3" s="1"/>
  <c r="T39" i="3"/>
  <c r="T41" i="3" s="1"/>
  <c r="S39" i="3"/>
  <c r="S41" i="3" s="1"/>
  <c r="R39" i="3"/>
  <c r="R41" i="3" s="1"/>
  <c r="Q39" i="3"/>
  <c r="Q41" i="3" s="1"/>
  <c r="P39" i="3"/>
  <c r="P41" i="3" s="1"/>
  <c r="O39" i="3"/>
  <c r="O41" i="3" s="1"/>
  <c r="N39" i="3"/>
  <c r="N41" i="3" s="1"/>
  <c r="M39" i="3"/>
  <c r="M41" i="3" s="1"/>
  <c r="L39" i="3"/>
  <c r="L41" i="3" s="1"/>
  <c r="K39" i="3"/>
  <c r="K41" i="3" s="1"/>
  <c r="J39" i="3"/>
  <c r="J41" i="3" s="1"/>
  <c r="I39" i="3"/>
  <c r="I41" i="3" s="1"/>
  <c r="H39" i="3"/>
  <c r="H41" i="3" s="1"/>
  <c r="G39" i="3"/>
  <c r="G41" i="3" s="1"/>
  <c r="F39" i="3"/>
  <c r="F41" i="3" s="1"/>
  <c r="E39" i="3"/>
  <c r="E41" i="3" s="1"/>
  <c r="D39" i="3"/>
  <c r="D41" i="3" s="1"/>
  <c r="AH38" i="3"/>
  <c r="AG38" i="3"/>
  <c r="AF38" i="3"/>
  <c r="AE38" i="3"/>
  <c r="AD38" i="3"/>
  <c r="AC38" i="3"/>
  <c r="AB38" i="3"/>
  <c r="AI28" i="3"/>
  <c r="AI27" i="3"/>
  <c r="AI26" i="3"/>
  <c r="AI25" i="3"/>
  <c r="AI24" i="3"/>
  <c r="AI21" i="3"/>
  <c r="AI20" i="3"/>
  <c r="AI19" i="3"/>
  <c r="AI18" i="3"/>
  <c r="AI17" i="3"/>
  <c r="AI14" i="3"/>
  <c r="AI13" i="3"/>
  <c r="AI12" i="3"/>
  <c r="AI11" i="3"/>
  <c r="AI10" i="3"/>
  <c r="D8" i="3"/>
  <c r="E8" i="3" s="1"/>
  <c r="E7" i="3" s="1"/>
  <c r="AG42" i="3" l="1"/>
  <c r="AF42" i="3"/>
  <c r="J42" i="3"/>
  <c r="D52" i="2"/>
  <c r="P42" i="3"/>
  <c r="D51" i="2"/>
  <c r="D50" i="2"/>
  <c r="D49" i="2"/>
  <c r="AH42" i="3"/>
  <c r="Z42" i="3"/>
  <c r="Y42" i="3"/>
  <c r="X42" i="3"/>
  <c r="R42" i="3"/>
  <c r="Q42" i="3"/>
  <c r="S42" i="3"/>
  <c r="AA42" i="3"/>
  <c r="D7" i="3"/>
  <c r="L42" i="3"/>
  <c r="T42" i="3"/>
  <c r="AB42" i="3"/>
  <c r="M42" i="3"/>
  <c r="U42" i="3"/>
  <c r="AC42" i="3"/>
  <c r="N42" i="3"/>
  <c r="V42" i="3"/>
  <c r="AD42" i="3"/>
  <c r="O42" i="3"/>
  <c r="W42" i="3"/>
  <c r="AE42" i="3"/>
  <c r="K42" i="3"/>
  <c r="I42" i="3"/>
  <c r="H42" i="3"/>
  <c r="G42" i="3"/>
  <c r="F42" i="3"/>
  <c r="E42" i="3"/>
  <c r="D53" i="2"/>
  <c r="D42" i="3"/>
  <c r="F8" i="3"/>
  <c r="G8" i="3" l="1"/>
  <c r="F7" i="3"/>
  <c r="G7" i="3" l="1"/>
  <c r="H8" i="3"/>
  <c r="H7" i="3" l="1"/>
  <c r="I8" i="3"/>
  <c r="I7" i="3" l="1"/>
  <c r="J8" i="3"/>
  <c r="K8" i="3" l="1"/>
  <c r="J7" i="3"/>
  <c r="L8" i="3" l="1"/>
  <c r="K7" i="3"/>
  <c r="L7" i="3" l="1"/>
  <c r="M8" i="3"/>
  <c r="M7" i="3" l="1"/>
  <c r="N8" i="3"/>
  <c r="N7" i="3" l="1"/>
  <c r="O8" i="3"/>
  <c r="O7" i="3" l="1"/>
  <c r="P8" i="3"/>
  <c r="P7" i="3" l="1"/>
  <c r="Q8" i="3"/>
  <c r="Q7" i="3" l="1"/>
  <c r="R8" i="3"/>
  <c r="S8" i="3" l="1"/>
  <c r="R7" i="3"/>
  <c r="T8" i="3" l="1"/>
  <c r="S7" i="3"/>
  <c r="U8" i="3" l="1"/>
  <c r="T7" i="3"/>
  <c r="V8" i="3" l="1"/>
  <c r="U7" i="3"/>
  <c r="W8" i="3" l="1"/>
  <c r="V7" i="3"/>
  <c r="W7" i="3" l="1"/>
  <c r="X8" i="3"/>
  <c r="X7" i="3" l="1"/>
  <c r="Y8" i="3"/>
  <c r="Y7" i="3" l="1"/>
  <c r="Z8" i="3"/>
  <c r="Z7" i="3" l="1"/>
  <c r="AA8" i="3"/>
  <c r="AB8" i="3" l="1"/>
  <c r="AA7" i="3"/>
  <c r="AC8" i="3" l="1"/>
  <c r="AB7" i="3"/>
  <c r="AC7" i="3" l="1"/>
  <c r="AD8" i="3"/>
  <c r="AE8" i="3" l="1"/>
  <c r="AD7" i="3"/>
  <c r="AE7" i="3" l="1"/>
  <c r="AF8" i="3"/>
  <c r="AF7" i="3" s="1"/>
  <c r="I45" i="2" l="1"/>
  <c r="I44" i="2"/>
  <c r="I43" i="2"/>
  <c r="I41" i="2"/>
  <c r="I40" i="2"/>
  <c r="I39" i="2"/>
  <c r="I38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2" i="2"/>
  <c r="I21" i="2"/>
  <c r="I20" i="2"/>
  <c r="I19" i="2"/>
  <c r="I18" i="2"/>
  <c r="I13" i="2"/>
  <c r="I12" i="2"/>
  <c r="I11" i="2"/>
  <c r="I10" i="2"/>
  <c r="I9" i="2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G96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G91" i="1"/>
  <c r="AG90" i="1"/>
  <c r="G8" i="2" s="1"/>
  <c r="I8" i="2" s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H80" i="1"/>
  <c r="AG80" i="1"/>
  <c r="AH79" i="1"/>
  <c r="AG79" i="1"/>
  <c r="AH78" i="1"/>
  <c r="AG78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H70" i="1"/>
  <c r="AG70" i="1"/>
  <c r="AH69" i="1"/>
  <c r="AG69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H61" i="1"/>
  <c r="AG61" i="1"/>
  <c r="AH60" i="1"/>
  <c r="AG60" i="1"/>
  <c r="AH59" i="1"/>
  <c r="AG59" i="1"/>
  <c r="AH58" i="1"/>
  <c r="AG58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H51" i="1"/>
  <c r="AG51" i="1"/>
  <c r="AH50" i="1"/>
  <c r="AG50" i="1"/>
  <c r="AH49" i="1"/>
  <c r="AG49" i="1"/>
  <c r="O71" i="1" l="1"/>
  <c r="L81" i="1"/>
  <c r="W71" i="1"/>
  <c r="J43" i="2"/>
  <c r="E53" i="2" s="1"/>
  <c r="F53" i="2" s="1"/>
  <c r="J38" i="2"/>
  <c r="E52" i="2" s="1"/>
  <c r="I52" i="2" s="1"/>
  <c r="J18" i="2"/>
  <c r="E50" i="2" s="1"/>
  <c r="F50" i="2" s="1"/>
  <c r="J24" i="2"/>
  <c r="E51" i="2" s="1"/>
  <c r="J8" i="2"/>
  <c r="N81" i="1"/>
  <c r="P71" i="1"/>
  <c r="X71" i="1"/>
  <c r="AF71" i="1"/>
  <c r="Q71" i="1"/>
  <c r="F62" i="1"/>
  <c r="N71" i="1"/>
  <c r="V81" i="1"/>
  <c r="Z52" i="1"/>
  <c r="G81" i="1"/>
  <c r="O81" i="1"/>
  <c r="W81" i="1"/>
  <c r="AE81" i="1"/>
  <c r="B71" i="1"/>
  <c r="J71" i="1"/>
  <c r="R71" i="1"/>
  <c r="Z71" i="1"/>
  <c r="I52" i="1"/>
  <c r="Q52" i="1"/>
  <c r="Y52" i="1"/>
  <c r="B52" i="1"/>
  <c r="J52" i="1"/>
  <c r="R52" i="1"/>
  <c r="H62" i="1"/>
  <c r="P62" i="1"/>
  <c r="X62" i="1"/>
  <c r="AF62" i="1"/>
  <c r="I71" i="1"/>
  <c r="Y71" i="1"/>
  <c r="I81" i="1"/>
  <c r="Q81" i="1"/>
  <c r="Y81" i="1"/>
  <c r="C52" i="1"/>
  <c r="K52" i="1"/>
  <c r="S52" i="1"/>
  <c r="AA52" i="1"/>
  <c r="J62" i="1"/>
  <c r="R62" i="1"/>
  <c r="Z62" i="1"/>
  <c r="M81" i="1"/>
  <c r="AI61" i="1"/>
  <c r="N62" i="1"/>
  <c r="V62" i="1"/>
  <c r="C62" i="1"/>
  <c r="K62" i="1"/>
  <c r="S62" i="1"/>
  <c r="AA62" i="1"/>
  <c r="L62" i="1"/>
  <c r="T62" i="1"/>
  <c r="AB62" i="1"/>
  <c r="E71" i="1"/>
  <c r="M71" i="1"/>
  <c r="U71" i="1"/>
  <c r="AC71" i="1"/>
  <c r="AI80" i="1"/>
  <c r="J81" i="1"/>
  <c r="R81" i="1"/>
  <c r="Z81" i="1"/>
  <c r="V52" i="1"/>
  <c r="AD52" i="1"/>
  <c r="E62" i="1"/>
  <c r="M62" i="1"/>
  <c r="U62" i="1"/>
  <c r="AC62" i="1"/>
  <c r="D81" i="1"/>
  <c r="T81" i="1"/>
  <c r="AB81" i="1"/>
  <c r="F52" i="1"/>
  <c r="AD62" i="1"/>
  <c r="N52" i="1"/>
  <c r="H52" i="1"/>
  <c r="X52" i="1"/>
  <c r="H71" i="1"/>
  <c r="K71" i="1"/>
  <c r="AI79" i="1"/>
  <c r="AI51" i="1"/>
  <c r="C71" i="1"/>
  <c r="S71" i="1"/>
  <c r="AA71" i="1"/>
  <c r="C81" i="1"/>
  <c r="K81" i="1"/>
  <c r="S81" i="1"/>
  <c r="AA81" i="1"/>
  <c r="T52" i="1"/>
  <c r="AB52" i="1"/>
  <c r="E81" i="1"/>
  <c r="U81" i="1"/>
  <c r="AC81" i="1"/>
  <c r="F81" i="1"/>
  <c r="AD81" i="1"/>
  <c r="L52" i="1"/>
  <c r="G62" i="1"/>
  <c r="O62" i="1"/>
  <c r="W62" i="1"/>
  <c r="AE62" i="1"/>
  <c r="F71" i="1"/>
  <c r="V71" i="1"/>
  <c r="AD71" i="1"/>
  <c r="AE71" i="1"/>
  <c r="D52" i="1"/>
  <c r="H81" i="1"/>
  <c r="P81" i="1"/>
  <c r="X81" i="1"/>
  <c r="AF81" i="1"/>
  <c r="P52" i="1"/>
  <c r="AF52" i="1"/>
  <c r="AI50" i="1"/>
  <c r="AI70" i="1"/>
  <c r="G52" i="1"/>
  <c r="L71" i="1"/>
  <c r="AI58" i="1"/>
  <c r="D62" i="1"/>
  <c r="AE52" i="1"/>
  <c r="D71" i="1"/>
  <c r="AB71" i="1"/>
  <c r="AI59" i="1"/>
  <c r="G71" i="1"/>
  <c r="W52" i="1"/>
  <c r="AI78" i="1"/>
  <c r="O52" i="1"/>
  <c r="T71" i="1"/>
  <c r="AI49" i="1"/>
  <c r="E52" i="1"/>
  <c r="M52" i="1"/>
  <c r="U52" i="1"/>
  <c r="AC52" i="1"/>
  <c r="AI60" i="1"/>
  <c r="I62" i="1"/>
  <c r="Q62" i="1"/>
  <c r="Y62" i="1"/>
  <c r="AI69" i="1"/>
  <c r="G50" i="2" l="1"/>
  <c r="J50" i="2" s="1"/>
  <c r="G53" i="2"/>
  <c r="J53" i="2" s="1"/>
  <c r="I53" i="2"/>
  <c r="G52" i="2"/>
  <c r="H52" i="2" s="1"/>
  <c r="F52" i="2"/>
  <c r="I50" i="2"/>
  <c r="F51" i="2"/>
  <c r="I51" i="2"/>
  <c r="G51" i="2"/>
  <c r="F49" i="2"/>
  <c r="G49" i="2"/>
  <c r="I49" i="2"/>
  <c r="H50" i="2" l="1"/>
  <c r="H53" i="2"/>
  <c r="J52" i="2"/>
  <c r="H51" i="2"/>
  <c r="J51" i="2"/>
  <c r="J49" i="2"/>
  <c r="H49" i="2"/>
</calcChain>
</file>

<file path=xl/sharedStrings.xml><?xml version="1.0" encoding="utf-8"?>
<sst xmlns="http://schemas.openxmlformats.org/spreadsheetml/2006/main" count="1087" uniqueCount="208">
  <si>
    <t>ROSTER AUGUST 2024</t>
  </si>
  <si>
    <t>Date</t>
  </si>
  <si>
    <t>Day</t>
  </si>
  <si>
    <t>Thur</t>
  </si>
  <si>
    <t>Fri</t>
  </si>
  <si>
    <t>Sat</t>
  </si>
  <si>
    <t>Sun</t>
  </si>
  <si>
    <t>Mon</t>
  </si>
  <si>
    <t>Tue</t>
  </si>
  <si>
    <t xml:space="preserve">Wed </t>
  </si>
  <si>
    <t>Team A</t>
  </si>
  <si>
    <t>M</t>
  </si>
  <si>
    <t>E</t>
  </si>
  <si>
    <t>OD</t>
  </si>
  <si>
    <t>RD</t>
  </si>
  <si>
    <t>Team B</t>
  </si>
  <si>
    <t>NORMAL</t>
  </si>
  <si>
    <t>N</t>
  </si>
  <si>
    <t>LEGEND:</t>
  </si>
  <si>
    <t>AM SHIFT 0700H-1600H</t>
  </si>
  <si>
    <t>PM SHIFT 1400H-2300H</t>
  </si>
  <si>
    <t>OFF DAY</t>
  </si>
  <si>
    <t>REST DAY</t>
  </si>
  <si>
    <t>NORMAL 0830H-1730H</t>
  </si>
  <si>
    <t>TEAM A</t>
  </si>
  <si>
    <t>TEAM B</t>
  </si>
  <si>
    <t>S/N</t>
  </si>
  <si>
    <t>NAME</t>
  </si>
  <si>
    <t>DESIGNATION</t>
  </si>
  <si>
    <t>LAE B2</t>
  </si>
  <si>
    <t>TECH B2</t>
  </si>
  <si>
    <t>TECH B1</t>
  </si>
  <si>
    <t>AZHAN</t>
  </si>
  <si>
    <t>TEAM NORMAL</t>
  </si>
  <si>
    <t>PLANNER</t>
  </si>
  <si>
    <t>PH</t>
  </si>
  <si>
    <t>TOTAL</t>
  </si>
  <si>
    <t>STAFF NAME</t>
  </si>
  <si>
    <t>MON</t>
  </si>
  <si>
    <t>TUE</t>
  </si>
  <si>
    <t>WED</t>
  </si>
  <si>
    <t>THU</t>
  </si>
  <si>
    <t>FRI</t>
  </si>
  <si>
    <t>SAT</t>
  </si>
  <si>
    <t>SUN</t>
  </si>
  <si>
    <t>AM</t>
  </si>
  <si>
    <t>PM</t>
  </si>
  <si>
    <t>AL</t>
  </si>
  <si>
    <t>DT</t>
  </si>
  <si>
    <t>TOTAL MANPOWER</t>
  </si>
  <si>
    <t>EL</t>
  </si>
  <si>
    <t>T</t>
  </si>
  <si>
    <t>LEGEND:-</t>
  </si>
  <si>
    <t>AM SHIFT HOURS :0700H-1600H</t>
  </si>
  <si>
    <t>PUBLIC HOLIDAY</t>
  </si>
  <si>
    <t>DETACHMENT</t>
  </si>
  <si>
    <t>PM SHIFT HOURS:1500H-0000H</t>
  </si>
  <si>
    <t>REQUIRED M/POWER ASST</t>
  </si>
  <si>
    <t>IL</t>
  </si>
  <si>
    <t>IN LIEU</t>
  </si>
  <si>
    <t>EMERGENCY LEAVE</t>
  </si>
  <si>
    <t>TRAINING</t>
  </si>
  <si>
    <t>ANNUAL LEAVE</t>
  </si>
  <si>
    <t>NORMAL HOURS</t>
  </si>
  <si>
    <t>MAN-HOUR AVAILABLE</t>
  </si>
  <si>
    <t>LIST OF STAFF AVAILABLE</t>
  </si>
  <si>
    <t>MAN-HOUR AVAILABILITY</t>
  </si>
  <si>
    <t>NOS</t>
  </si>
  <si>
    <t>STAFF NO.</t>
  </si>
  <si>
    <t>POSITION</t>
  </si>
  <si>
    <t>APPROVAL</t>
  </si>
  <si>
    <t xml:space="preserve">NO OF DAY/MTH </t>
  </si>
  <si>
    <t>HR/DAY</t>
  </si>
  <si>
    <t>HR/MTH</t>
  </si>
  <si>
    <t xml:space="preserve">VARIABLES NO. </t>
  </si>
  <si>
    <t>B1.3 (EIC)</t>
  </si>
  <si>
    <t>S1</t>
  </si>
  <si>
    <t>B1.3</t>
  </si>
  <si>
    <t>B2</t>
  </si>
  <si>
    <t>S2</t>
  </si>
  <si>
    <t>S3</t>
  </si>
  <si>
    <t>S4</t>
  </si>
  <si>
    <t>S5</t>
  </si>
  <si>
    <t xml:space="preserve">MONTHLY SUMMARY </t>
  </si>
  <si>
    <t>MANPOWER TYPE</t>
  </si>
  <si>
    <t xml:space="preserve">MH REQUIRED </t>
  </si>
  <si>
    <t>MH AVAILABLE</t>
  </si>
  <si>
    <t>EXCESS/ DEFISIT</t>
  </si>
  <si>
    <t>% EXCESS/     DEFISIT</t>
  </si>
  <si>
    <t>% EXCESS/     DEFISIT W/ (PRODUCTIVITY FACTOR 80%)</t>
  </si>
  <si>
    <t>CONDITION WITHOUT PRODUCTIVITY FACTOR</t>
  </si>
  <si>
    <t>ACTION REQUIRED (NOTIFY AT &lt; 75%)</t>
  </si>
  <si>
    <t>LAE B1</t>
  </si>
  <si>
    <t>MECH A1 B1</t>
  </si>
  <si>
    <t>IF MH AVAILABLE MORE THAN MH REQUIIRED = SATIS</t>
  </si>
  <si>
    <t>IF MH AVAILABLE LESS  THAN MH REQUIIRED = UNSATIS</t>
  </si>
  <si>
    <t>MAN HOURS REQUIRED</t>
  </si>
  <si>
    <t xml:space="preserve"> </t>
  </si>
  <si>
    <t>SERVICEABLE AIRCRAFT</t>
  </si>
  <si>
    <t>SMI</t>
  </si>
  <si>
    <t>UNSERVICEABLE</t>
  </si>
  <si>
    <t>COMPONENT DUE</t>
  </si>
  <si>
    <t xml:space="preserve">DAY </t>
  </si>
  <si>
    <t>DATE</t>
  </si>
  <si>
    <t>AIRCRAFT</t>
  </si>
  <si>
    <t xml:space="preserve">TOTAL MH REQUIRED </t>
  </si>
  <si>
    <t>VAR NO.</t>
  </si>
  <si>
    <t>MANHOURS REQUIRED</t>
  </si>
  <si>
    <t>B1</t>
  </si>
  <si>
    <t>B3</t>
  </si>
  <si>
    <t>B4</t>
  </si>
  <si>
    <t>B5</t>
  </si>
  <si>
    <t>50FH</t>
  </si>
  <si>
    <t>C1</t>
  </si>
  <si>
    <t>C2</t>
  </si>
  <si>
    <t>C3</t>
  </si>
  <si>
    <t>C4</t>
  </si>
  <si>
    <t>C5</t>
  </si>
  <si>
    <t>D1</t>
  </si>
  <si>
    <t>D2</t>
  </si>
  <si>
    <t>D3</t>
  </si>
  <si>
    <t>D4</t>
  </si>
  <si>
    <t>D5</t>
  </si>
  <si>
    <t>F1</t>
  </si>
  <si>
    <t>F2</t>
  </si>
  <si>
    <t>F3</t>
  </si>
  <si>
    <t>F4</t>
  </si>
  <si>
    <t>F5</t>
  </si>
  <si>
    <t>MH REQUIRED</t>
  </si>
  <si>
    <t>WORKING DAYS</t>
  </si>
  <si>
    <t>WORKING HOURS</t>
  </si>
  <si>
    <t>EXCESS / DEFICIT</t>
  </si>
  <si>
    <t>M70-01</t>
  </si>
  <si>
    <t>M70-02</t>
  </si>
  <si>
    <t>M70-03</t>
  </si>
  <si>
    <t>MOHAMAD AKMAL BIN M SALEH</t>
  </si>
  <si>
    <t>MOHD ZULHIFZI BIN ZAKARIA</t>
  </si>
  <si>
    <t>YUSLI BIN YUSOF</t>
  </si>
  <si>
    <t>CHE RIDZUAN BIN CHE AHMAD</t>
  </si>
  <si>
    <t>MOHAMMAD NAZRI BIN UMAR</t>
  </si>
  <si>
    <t>MOHAMMAD IDZUDDIN BIN ABU</t>
  </si>
  <si>
    <t>LOKMAN BIN SALEHON</t>
  </si>
  <si>
    <t>B2 (EIC)</t>
  </si>
  <si>
    <t>MOHD SHAZREE BIN MAHAT</t>
  </si>
  <si>
    <t>MUHAMMAD AZRI NAJWAN BIN ZALANI</t>
  </si>
  <si>
    <t>MUHAMMAD HARIS SYAHMI BIN MOHAMMAD SABRI</t>
  </si>
  <si>
    <t>ENGKU ABDULLAH HANIS BIN ENGKU ZAINAL ABIDIN</t>
  </si>
  <si>
    <t>MUHAMMAD NAFIQ BIN MOHD NAZMIR</t>
  </si>
  <si>
    <t>ATP B1.3</t>
  </si>
  <si>
    <t>MUSTAQIM BIN ABD GHANI</t>
  </si>
  <si>
    <t>AINN NATASHA BINTI JAMIL</t>
  </si>
  <si>
    <t>ASHRAF BIN ABD RAZAK</t>
  </si>
  <si>
    <t>ATP B2</t>
  </si>
  <si>
    <t>INTAN AYATUL TAFRIJIYAH BINTI AZLAN</t>
  </si>
  <si>
    <t>M051</t>
  </si>
  <si>
    <t>M046</t>
  </si>
  <si>
    <t>M050</t>
  </si>
  <si>
    <t>M048</t>
  </si>
  <si>
    <t>M049</t>
  </si>
  <si>
    <t>M045</t>
  </si>
  <si>
    <t>M053</t>
  </si>
  <si>
    <t>M054</t>
  </si>
  <si>
    <t>A047</t>
  </si>
  <si>
    <t>A050</t>
  </si>
  <si>
    <t>A045</t>
  </si>
  <si>
    <t>A044</t>
  </si>
  <si>
    <t>A046</t>
  </si>
  <si>
    <t>A048</t>
  </si>
  <si>
    <t>A049</t>
  </si>
  <si>
    <t>CHE RIDZUAN</t>
  </si>
  <si>
    <t>NAZRI</t>
  </si>
  <si>
    <t>ENGKU ABDDULLAH</t>
  </si>
  <si>
    <t>SHAZREE</t>
  </si>
  <si>
    <t>HARIS</t>
  </si>
  <si>
    <t>ASHRAF</t>
  </si>
  <si>
    <t>YUSLI</t>
  </si>
  <si>
    <t>LOKMAN</t>
  </si>
  <si>
    <t>AZRI</t>
  </si>
  <si>
    <t>NAFIQ</t>
  </si>
  <si>
    <t>MUSTAQIM</t>
  </si>
  <si>
    <t>AINN</t>
  </si>
  <si>
    <t>IDZUDDIN</t>
  </si>
  <si>
    <t>AKMAL</t>
  </si>
  <si>
    <t>ZULHIFZI</t>
  </si>
  <si>
    <t>AZIZ</t>
  </si>
  <si>
    <t>INTAN</t>
  </si>
  <si>
    <t>600H/2Y/</t>
  </si>
  <si>
    <t>APMM SUBANG / AS365N3</t>
  </si>
  <si>
    <t>MI/S B1</t>
  </si>
  <si>
    <t>MI/S B2</t>
  </si>
  <si>
    <t>NAJWAN</t>
  </si>
  <si>
    <t>ATP B1..3</t>
  </si>
  <si>
    <t>ENGKU</t>
  </si>
  <si>
    <t>NATASHA</t>
  </si>
  <si>
    <t>AKMAL (EIC)</t>
  </si>
  <si>
    <t>MI/S B1.3</t>
  </si>
  <si>
    <t>LOKMAN (EIC)</t>
  </si>
  <si>
    <t>INTAN PLANNER</t>
  </si>
  <si>
    <t>PM (OC)</t>
  </si>
  <si>
    <t>E (O/C)</t>
  </si>
  <si>
    <t>SMM</t>
  </si>
  <si>
    <t>EIC B1.3</t>
  </si>
  <si>
    <t>MIS B1.3</t>
  </si>
  <si>
    <t>MIS B2</t>
  </si>
  <si>
    <t>EIC B2</t>
  </si>
  <si>
    <t>NTP B1.3</t>
  </si>
  <si>
    <t>PPC</t>
  </si>
  <si>
    <t>APMM SUBANG /AS365N3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</si>
</sst>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h]:mm"/>
    <numFmt numFmtId="165" formatCode="[$-1009]d\-mmm\-yy"/>
    <numFmt numFmtId="166" formatCode="ddd"/>
    <numFmt numFmtId="167" formatCode="d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1F1F1F"/>
      <name val="Arial"/>
      <family val="2"/>
    </font>
    <font>
      <b/>
      <sz val="16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CDDC"/>
      </patternFill>
    </fill>
    <fill>
      <patternFill patternType="solid">
        <fgColor rgb="FFC2D69B"/>
        <bgColor rgb="FFC2D69B"/>
      </patternFill>
    </fill>
    <fill>
      <patternFill patternType="solid">
        <fgColor rgb="FFD99594"/>
        <bgColor rgb="FFD99594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C6D9F0"/>
        <bgColor rgb="FFC6D9F0"/>
      </patternFill>
    </fill>
    <fill>
      <patternFill patternType="solid">
        <fgColor rgb="FFD6E3BC"/>
        <bgColor rgb="FFD6E3BC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00B0F0"/>
      </patternFill>
    </fill>
    <fill>
      <patternFill patternType="solid">
        <fgColor rgb="FFB2A1C7"/>
        <bgColor rgb="FFB2A1C7"/>
      </patternFill>
    </fill>
    <fill>
      <patternFill patternType="solid">
        <fgColor rgb="FFDAEEF3"/>
        <bgColor rgb="FFDAEEF3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D9D9D9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2"/>
        <bgColor rgb="FFFF0000"/>
      </patternFill>
    </fill>
    <fill>
      <patternFill patternType="solid">
        <fgColor theme="2" tint="-9.9978637043366805E-2"/>
        <bgColor rgb="FFD6E3BC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95">
    <xf numFmtId="0" fontId="0" fillId="0" borderId="0" xfId="0"/>
    <xf numFmtId="0" fontId="0" fillId="0" borderId="0" xfId="0" applyAlignment="1">
      <alignment horizontal="center"/>
    </xf>
    <xf numFmtId="17" fontId="2" fillId="0" borderId="0" xfId="0" applyNumberFormat="1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/>
    <xf numFmtId="0" fontId="0" fillId="8" borderId="1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2" fillId="0" borderId="8" xfId="0" applyFont="1" applyBorder="1"/>
    <xf numFmtId="0" fontId="1" fillId="6" borderId="1" xfId="0" applyFont="1" applyFill="1" applyBorder="1"/>
    <xf numFmtId="0" fontId="1" fillId="6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9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3" fillId="11" borderId="1" xfId="0" applyFont="1" applyFill="1" applyBorder="1"/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/>
    <xf numFmtId="0" fontId="3" fillId="3" borderId="0" xfId="0" applyFont="1" applyFill="1" applyAlignment="1">
      <alignment horizontal="center"/>
    </xf>
    <xf numFmtId="0" fontId="4" fillId="12" borderId="1" xfId="0" applyFont="1" applyFill="1" applyBorder="1" applyAlignment="1">
      <alignment horizontal="left"/>
    </xf>
    <xf numFmtId="0" fontId="4" fillId="1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4" fillId="0" borderId="0" xfId="0" applyFont="1"/>
    <xf numFmtId="0" fontId="3" fillId="0" borderId="0" xfId="0" applyFont="1"/>
    <xf numFmtId="0" fontId="3" fillId="3" borderId="0" xfId="0" applyFont="1" applyFill="1"/>
    <xf numFmtId="0" fontId="3" fillId="14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4" fillId="15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16" borderId="1" xfId="0" applyFont="1" applyFill="1" applyBorder="1"/>
    <xf numFmtId="0" fontId="0" fillId="0" borderId="10" xfId="0" applyBorder="1"/>
    <xf numFmtId="0" fontId="1" fillId="10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18" borderId="1" xfId="0" applyFill="1" applyBorder="1" applyAlignment="1">
      <alignment horizontal="center"/>
    </xf>
    <xf numFmtId="0" fontId="0" fillId="5" borderId="11" xfId="0" applyFill="1" applyBorder="1" applyAlignment="1">
      <alignment horizontal="left"/>
    </xf>
    <xf numFmtId="0" fontId="0" fillId="12" borderId="1" xfId="0" applyFill="1" applyBorder="1"/>
    <xf numFmtId="0" fontId="0" fillId="13" borderId="1" xfId="0" applyFill="1" applyBorder="1"/>
    <xf numFmtId="0" fontId="0" fillId="15" borderId="1" xfId="0" applyFill="1" applyBorder="1"/>
    <xf numFmtId="0" fontId="0" fillId="17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11" borderId="11" xfId="0" applyFont="1" applyFill="1" applyBorder="1"/>
    <xf numFmtId="0" fontId="5" fillId="3" borderId="0" xfId="0" applyFont="1" applyFill="1"/>
    <xf numFmtId="0" fontId="6" fillId="0" borderId="0" xfId="0" applyFont="1"/>
    <xf numFmtId="0" fontId="7" fillId="0" borderId="0" xfId="0" applyFont="1" applyAlignment="1">
      <alignment horizontal="left" vertical="top"/>
    </xf>
    <xf numFmtId="0" fontId="8" fillId="0" borderId="0" xfId="0" applyFont="1"/>
    <xf numFmtId="0" fontId="7" fillId="0" borderId="0" xfId="0" applyFont="1" applyAlignment="1">
      <alignment vertical="center"/>
    </xf>
    <xf numFmtId="17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vertical="center"/>
    </xf>
    <xf numFmtId="0" fontId="8" fillId="20" borderId="17" xfId="0" applyFont="1" applyFill="1" applyBorder="1" applyAlignment="1">
      <alignment horizontal="center" vertical="center" wrapText="1"/>
    </xf>
    <xf numFmtId="0" fontId="8" fillId="19" borderId="17" xfId="0" applyFont="1" applyFill="1" applyBorder="1" applyAlignment="1">
      <alignment horizontal="center" vertical="center"/>
    </xf>
    <xf numFmtId="0" fontId="8" fillId="19" borderId="17" xfId="0" applyFont="1" applyFill="1" applyBorder="1" applyAlignment="1">
      <alignment horizontal="center" vertical="center" wrapText="1"/>
    </xf>
    <xf numFmtId="0" fontId="6" fillId="21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22" borderId="18" xfId="0" applyFont="1" applyFill="1" applyBorder="1" applyAlignment="1">
      <alignment horizontal="left" vertical="center"/>
    </xf>
    <xf numFmtId="0" fontId="6" fillId="21" borderId="14" xfId="0" applyFont="1" applyFill="1" applyBorder="1" applyAlignment="1">
      <alignment horizontal="center" vertical="center"/>
    </xf>
    <xf numFmtId="0" fontId="6" fillId="21" borderId="1" xfId="0" applyFont="1" applyFill="1" applyBorder="1" applyAlignment="1">
      <alignment horizontal="center" vertical="center"/>
    </xf>
    <xf numFmtId="0" fontId="6" fillId="21" borderId="1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21" borderId="9" xfId="0" applyFont="1" applyFill="1" applyBorder="1" applyAlignment="1">
      <alignment horizontal="center" vertical="center"/>
    </xf>
    <xf numFmtId="0" fontId="10" fillId="22" borderId="18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22" borderId="17" xfId="0" applyFont="1" applyFill="1" applyBorder="1" applyAlignment="1">
      <alignment horizontal="left" vertical="center"/>
    </xf>
    <xf numFmtId="0" fontId="6" fillId="21" borderId="17" xfId="0" applyFont="1" applyFill="1" applyBorder="1" applyAlignment="1">
      <alignment horizontal="center" vertical="center"/>
    </xf>
    <xf numFmtId="0" fontId="6" fillId="21" borderId="19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22" borderId="7" xfId="0" applyFont="1" applyFill="1" applyBorder="1" applyAlignment="1">
      <alignment horizontal="left" vertical="center"/>
    </xf>
    <xf numFmtId="0" fontId="6" fillId="21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left" vertical="center"/>
    </xf>
    <xf numFmtId="0" fontId="6" fillId="21" borderId="2" xfId="0" applyFont="1" applyFill="1" applyBorder="1" applyAlignment="1">
      <alignment horizontal="center" vertical="center"/>
    </xf>
    <xf numFmtId="0" fontId="6" fillId="21" borderId="11" xfId="0" applyFont="1" applyFill="1" applyBorder="1" applyAlignment="1">
      <alignment horizontal="center" vertical="center"/>
    </xf>
    <xf numFmtId="0" fontId="6" fillId="23" borderId="18" xfId="0" applyFont="1" applyFill="1" applyBorder="1" applyAlignment="1">
      <alignment horizontal="left" vertical="center"/>
    </xf>
    <xf numFmtId="0" fontId="6" fillId="21" borderId="18" xfId="0" applyFont="1" applyFill="1" applyBorder="1" applyAlignment="1">
      <alignment horizontal="center" vertical="center" wrapText="1"/>
    </xf>
    <xf numFmtId="0" fontId="6" fillId="21" borderId="14" xfId="0" applyFont="1" applyFill="1" applyBorder="1" applyAlignment="1">
      <alignment horizontal="center" vertical="center" wrapText="1"/>
    </xf>
    <xf numFmtId="0" fontId="6" fillId="23" borderId="17" xfId="0" applyFont="1" applyFill="1" applyBorder="1" applyAlignment="1">
      <alignment horizontal="left" vertical="center"/>
    </xf>
    <xf numFmtId="0" fontId="6" fillId="21" borderId="17" xfId="0" applyFont="1" applyFill="1" applyBorder="1" applyAlignment="1">
      <alignment horizontal="center" vertical="center" wrapText="1"/>
    </xf>
    <xf numFmtId="0" fontId="6" fillId="21" borderId="19" xfId="0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/>
    </xf>
    <xf numFmtId="0" fontId="6" fillId="25" borderId="1" xfId="0" applyFont="1" applyFill="1" applyBorder="1"/>
    <xf numFmtId="0" fontId="6" fillId="21" borderId="0" xfId="0" applyFont="1" applyFill="1" applyAlignment="1">
      <alignment vertical="center"/>
    </xf>
    <xf numFmtId="0" fontId="6" fillId="21" borderId="1" xfId="0" applyFont="1" applyFill="1" applyBorder="1" applyAlignment="1">
      <alignment horizontal="center"/>
    </xf>
    <xf numFmtId="0" fontId="6" fillId="26" borderId="1" xfId="0" applyFont="1" applyFill="1" applyBorder="1"/>
    <xf numFmtId="0" fontId="6" fillId="27" borderId="1" xfId="0" applyFont="1" applyFill="1" applyBorder="1" applyAlignment="1">
      <alignment horizontal="left" vertical="center"/>
    </xf>
    <xf numFmtId="0" fontId="6" fillId="21" borderId="7" xfId="0" applyFont="1" applyFill="1" applyBorder="1" applyAlignment="1">
      <alignment horizontal="center"/>
    </xf>
    <xf numFmtId="0" fontId="6" fillId="27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21" borderId="18" xfId="0" applyFont="1" applyFill="1" applyBorder="1" applyAlignment="1">
      <alignment horizontal="center"/>
    </xf>
    <xf numFmtId="0" fontId="6" fillId="28" borderId="18" xfId="0" applyFont="1" applyFill="1" applyBorder="1"/>
    <xf numFmtId="0" fontId="6" fillId="24" borderId="18" xfId="0" applyFont="1" applyFill="1" applyBorder="1" applyAlignment="1">
      <alignment horizontal="center"/>
    </xf>
    <xf numFmtId="0" fontId="6" fillId="24" borderId="0" xfId="0" applyFont="1" applyFill="1" applyAlignment="1">
      <alignment horizontal="center"/>
    </xf>
    <xf numFmtId="0" fontId="6" fillId="28" borderId="0" xfId="0" applyFont="1" applyFill="1"/>
    <xf numFmtId="0" fontId="6" fillId="28" borderId="1" xfId="0" applyFont="1" applyFill="1" applyBorder="1"/>
    <xf numFmtId="0" fontId="6" fillId="21" borderId="2" xfId="0" applyFont="1" applyFill="1" applyBorder="1" applyAlignment="1">
      <alignment horizontal="center" vertical="center" wrapText="1"/>
    </xf>
    <xf numFmtId="0" fontId="6" fillId="29" borderId="1" xfId="0" applyFont="1" applyFill="1" applyBorder="1"/>
    <xf numFmtId="0" fontId="8" fillId="30" borderId="18" xfId="0" applyFont="1" applyFill="1" applyBorder="1" applyAlignment="1">
      <alignment horizontal="center" vertical="center"/>
    </xf>
    <xf numFmtId="0" fontId="8" fillId="30" borderId="18" xfId="0" applyFont="1" applyFill="1" applyBorder="1" applyAlignment="1">
      <alignment horizontal="center" vertical="center" wrapText="1"/>
    </xf>
    <xf numFmtId="0" fontId="8" fillId="30" borderId="20" xfId="0" applyFont="1" applyFill="1" applyBorder="1" applyAlignment="1">
      <alignment horizontal="center" vertical="center" wrapText="1"/>
    </xf>
    <xf numFmtId="0" fontId="8" fillId="22" borderId="18" xfId="0" applyFont="1" applyFill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0" fontId="6" fillId="0" borderId="18" xfId="0" applyNumberFormat="1" applyFont="1" applyBorder="1" applyAlignment="1">
      <alignment horizontal="center" vertical="center"/>
    </xf>
    <xf numFmtId="0" fontId="6" fillId="31" borderId="18" xfId="0" applyFont="1" applyFill="1" applyBorder="1" applyAlignment="1">
      <alignment horizontal="center" vertical="center"/>
    </xf>
    <xf numFmtId="0" fontId="8" fillId="23" borderId="18" xfId="0" applyFont="1" applyFill="1" applyBorder="1" applyAlignment="1">
      <alignment horizontal="center" vertical="center"/>
    </xf>
    <xf numFmtId="0" fontId="8" fillId="27" borderId="18" xfId="0" applyFont="1" applyFill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10" fontId="6" fillId="0" borderId="17" xfId="0" applyNumberFormat="1" applyFont="1" applyBorder="1" applyAlignment="1">
      <alignment horizontal="center" vertical="center"/>
    </xf>
    <xf numFmtId="0" fontId="6" fillId="31" borderId="17" xfId="0" applyFont="1" applyFill="1" applyBorder="1" applyAlignment="1">
      <alignment horizontal="center" vertical="center"/>
    </xf>
    <xf numFmtId="0" fontId="8" fillId="32" borderId="18" xfId="0" applyFont="1" applyFill="1" applyBorder="1" applyAlignment="1">
      <alignment horizontal="center" vertical="center"/>
    </xf>
    <xf numFmtId="0" fontId="8" fillId="29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21" borderId="1" xfId="0" quotePrefix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17" fontId="7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0" fontId="8" fillId="31" borderId="21" xfId="0" applyFont="1" applyFill="1" applyBorder="1" applyAlignment="1">
      <alignment horizontal="center" vertical="center"/>
    </xf>
    <xf numFmtId="165" fontId="8" fillId="33" borderId="21" xfId="0" applyNumberFormat="1" applyFont="1" applyFill="1" applyBorder="1" applyAlignment="1">
      <alignment horizontal="center" vertical="center"/>
    </xf>
    <xf numFmtId="0" fontId="8" fillId="34" borderId="21" xfId="0" applyFont="1" applyFill="1" applyBorder="1" applyAlignment="1">
      <alignment horizontal="center" vertical="center"/>
    </xf>
    <xf numFmtId="165" fontId="8" fillId="35" borderId="21" xfId="0" applyNumberFormat="1" applyFont="1" applyFill="1" applyBorder="1" applyAlignment="1">
      <alignment horizontal="center" vertical="center"/>
    </xf>
    <xf numFmtId="165" fontId="8" fillId="36" borderId="21" xfId="0" applyNumberFormat="1" applyFont="1" applyFill="1" applyBorder="1" applyAlignment="1">
      <alignment horizontal="center" vertical="center"/>
    </xf>
    <xf numFmtId="0" fontId="13" fillId="37" borderId="14" xfId="0" applyFont="1" applyFill="1" applyBorder="1"/>
    <xf numFmtId="0" fontId="12" fillId="37" borderId="16" xfId="0" applyFont="1" applyFill="1" applyBorder="1"/>
    <xf numFmtId="166" fontId="6" fillId="0" borderId="20" xfId="0" applyNumberFormat="1" applyFont="1" applyBorder="1" applyAlignment="1">
      <alignment horizontal="center"/>
    </xf>
    <xf numFmtId="167" fontId="8" fillId="0" borderId="17" xfId="0" applyNumberFormat="1" applyFont="1" applyBorder="1" applyAlignment="1">
      <alignment horizontal="center"/>
    </xf>
    <xf numFmtId="167" fontId="8" fillId="0" borderId="19" xfId="0" applyNumberFormat="1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3" fillId="40" borderId="14" xfId="0" applyFont="1" applyFill="1" applyBorder="1" applyAlignment="1">
      <alignment horizontal="center" vertical="center"/>
    </xf>
    <xf numFmtId="0" fontId="13" fillId="21" borderId="11" xfId="0" applyFont="1" applyFill="1" applyBorder="1" applyAlignment="1">
      <alignment horizontal="center" vertical="center"/>
    </xf>
    <xf numFmtId="0" fontId="13" fillId="21" borderId="25" xfId="0" applyFont="1" applyFill="1" applyBorder="1" applyAlignment="1">
      <alignment horizontal="center" vertical="center"/>
    </xf>
    <xf numFmtId="0" fontId="13" fillId="22" borderId="18" xfId="0" applyFont="1" applyFill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23" borderId="17" xfId="0" applyFont="1" applyFill="1" applyBorder="1" applyAlignment="1">
      <alignment horizontal="center" vertical="center"/>
    </xf>
    <xf numFmtId="1" fontId="13" fillId="0" borderId="18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27" borderId="18" xfId="0" applyFont="1" applyFill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 vertical="center"/>
    </xf>
    <xf numFmtId="0" fontId="13" fillId="32" borderId="20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29" borderId="18" xfId="0" applyFont="1" applyFill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2" fontId="12" fillId="0" borderId="0" xfId="0" applyNumberFormat="1" applyFont="1"/>
    <xf numFmtId="2" fontId="12" fillId="0" borderId="0" xfId="0" applyNumberFormat="1" applyFont="1" applyAlignment="1">
      <alignment horizontal="center"/>
    </xf>
    <xf numFmtId="49" fontId="13" fillId="41" borderId="15" xfId="0" applyNumberFormat="1" applyFont="1" applyFill="1" applyBorder="1" applyAlignment="1">
      <alignment vertical="center"/>
    </xf>
    <xf numFmtId="49" fontId="13" fillId="43" borderId="1" xfId="0" applyNumberFormat="1" applyFont="1" applyFill="1" applyBorder="1" applyAlignment="1">
      <alignment horizontal="center" vertical="center"/>
    </xf>
    <xf numFmtId="49" fontId="13" fillId="41" borderId="28" xfId="0" applyNumberFormat="1" applyFont="1" applyFill="1" applyBorder="1" applyAlignment="1">
      <alignment vertical="center"/>
    </xf>
    <xf numFmtId="0" fontId="13" fillId="21" borderId="1" xfId="0" applyFont="1" applyFill="1" applyBorder="1" applyAlignment="1">
      <alignment horizontal="center" vertical="center"/>
    </xf>
    <xf numFmtId="0" fontId="13" fillId="21" borderId="16" xfId="0" applyFont="1" applyFill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 vertical="center"/>
    </xf>
    <xf numFmtId="1" fontId="12" fillId="0" borderId="0" xfId="0" applyNumberFormat="1" applyFont="1"/>
    <xf numFmtId="1" fontId="12" fillId="0" borderId="0" xfId="0" applyNumberFormat="1" applyFont="1" applyAlignment="1">
      <alignment horizontal="center"/>
    </xf>
    <xf numFmtId="49" fontId="14" fillId="44" borderId="2" xfId="0" applyNumberFormat="1" applyFont="1" applyFill="1" applyBorder="1"/>
    <xf numFmtId="49" fontId="14" fillId="44" borderId="3" xfId="0" applyNumberFormat="1" applyFont="1" applyFill="1" applyBorder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40" borderId="18" xfId="0" applyFont="1" applyFill="1" applyBorder="1" applyAlignment="1">
      <alignment horizontal="center" vertical="center"/>
    </xf>
    <xf numFmtId="49" fontId="13" fillId="31" borderId="15" xfId="0" applyNumberFormat="1" applyFont="1" applyFill="1" applyBorder="1" applyAlignment="1">
      <alignment vertical="center"/>
    </xf>
    <xf numFmtId="1" fontId="13" fillId="0" borderId="26" xfId="0" applyNumberFormat="1" applyFont="1" applyBorder="1" applyAlignment="1">
      <alignment horizontal="center" vertical="center"/>
    </xf>
    <xf numFmtId="1" fontId="13" fillId="0" borderId="29" xfId="0" applyNumberFormat="1" applyFont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9" fontId="15" fillId="0" borderId="18" xfId="0" applyNumberFormat="1" applyFont="1" applyBorder="1" applyAlignment="1">
      <alignment horizontal="center" vertical="center"/>
    </xf>
    <xf numFmtId="9" fontId="15" fillId="0" borderId="14" xfId="0" applyNumberFormat="1" applyFont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0" xfId="0"/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19" borderId="14" xfId="0" applyFont="1" applyFill="1" applyBorder="1" applyAlignment="1">
      <alignment horizontal="center" vertical="center" wrapText="1"/>
    </xf>
    <xf numFmtId="0" fontId="9" fillId="0" borderId="15" xfId="0" applyFont="1" applyBorder="1"/>
    <xf numFmtId="0" fontId="9" fillId="0" borderId="16" xfId="0" applyFont="1" applyBorder="1"/>
    <xf numFmtId="0" fontId="8" fillId="19" borderId="14" xfId="0" applyFont="1" applyFill="1" applyBorder="1" applyAlignment="1">
      <alignment horizontal="center"/>
    </xf>
    <xf numFmtId="0" fontId="6" fillId="21" borderId="7" xfId="0" applyFont="1" applyFill="1" applyBorder="1" applyAlignment="1">
      <alignment horizontal="center" vertical="center" wrapText="1"/>
    </xf>
    <xf numFmtId="0" fontId="6" fillId="21" borderId="9" xfId="0" applyFont="1" applyFill="1" applyBorder="1" applyAlignment="1">
      <alignment horizontal="center" vertical="center" wrapText="1"/>
    </xf>
    <xf numFmtId="0" fontId="6" fillId="21" borderId="11" xfId="0" applyFont="1" applyFill="1" applyBorder="1" applyAlignment="1">
      <alignment horizontal="center" vertical="center" wrapText="1"/>
    </xf>
    <xf numFmtId="0" fontId="6" fillId="21" borderId="7" xfId="0" applyFont="1" applyFill="1" applyBorder="1" applyAlignment="1">
      <alignment horizontal="center" vertical="center"/>
    </xf>
    <xf numFmtId="0" fontId="6" fillId="21" borderId="9" xfId="0" applyFont="1" applyFill="1" applyBorder="1" applyAlignment="1">
      <alignment horizontal="center" vertical="center"/>
    </xf>
    <xf numFmtId="0" fontId="6" fillId="21" borderId="11" xfId="0" applyFont="1" applyFill="1" applyBorder="1" applyAlignment="1">
      <alignment horizontal="center" vertical="center"/>
    </xf>
    <xf numFmtId="0" fontId="6" fillId="21" borderId="0" xfId="0" applyFont="1" applyFill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30" borderId="14" xfId="0" applyFont="1" applyFill="1" applyBorder="1" applyAlignment="1">
      <alignment horizontal="center" vertical="center"/>
    </xf>
    <xf numFmtId="0" fontId="8" fillId="30" borderId="14" xfId="0" applyFont="1" applyFill="1" applyBorder="1" applyAlignment="1">
      <alignment horizontal="center" vertical="center" wrapText="1"/>
    </xf>
    <xf numFmtId="0" fontId="13" fillId="38" borderId="14" xfId="0" applyFont="1" applyFill="1" applyBorder="1" applyAlignment="1">
      <alignment horizontal="center" vertical="center" wrapText="1"/>
    </xf>
    <xf numFmtId="0" fontId="9" fillId="39" borderId="15" xfId="0" applyFont="1" applyFill="1" applyBorder="1"/>
    <xf numFmtId="0" fontId="13" fillId="37" borderId="5" xfId="0" applyFont="1" applyFill="1" applyBorder="1" applyAlignment="1">
      <alignment horizontal="center" vertical="center"/>
    </xf>
    <xf numFmtId="0" fontId="9" fillId="0" borderId="22" xfId="0" applyFont="1" applyBorder="1"/>
    <xf numFmtId="0" fontId="9" fillId="0" borderId="10" xfId="0" applyFont="1" applyBorder="1"/>
    <xf numFmtId="0" fontId="9" fillId="0" borderId="24" xfId="0" applyFont="1" applyBorder="1"/>
    <xf numFmtId="0" fontId="9" fillId="0" borderId="12" xfId="0" applyFont="1" applyBorder="1"/>
    <xf numFmtId="0" fontId="9" fillId="0" borderId="13" xfId="0" applyFont="1" applyBorder="1"/>
    <xf numFmtId="0" fontId="12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9" fillId="0" borderId="26" xfId="0" applyFont="1" applyBorder="1"/>
    <xf numFmtId="0" fontId="9" fillId="0" borderId="20" xfId="0" applyFont="1" applyBorder="1"/>
    <xf numFmtId="49" fontId="13" fillId="42" borderId="2" xfId="0" applyNumberFormat="1" applyFont="1" applyFill="1" applyBorder="1" applyAlignment="1">
      <alignment horizontal="center" vertical="center"/>
    </xf>
    <xf numFmtId="49" fontId="13" fillId="42" borderId="3" xfId="0" applyNumberFormat="1" applyFont="1" applyFill="1" applyBorder="1" applyAlignment="1">
      <alignment horizontal="center" vertical="center"/>
    </xf>
    <xf numFmtId="49" fontId="13" fillId="42" borderId="4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49" fontId="13" fillId="43" borderId="2" xfId="0" applyNumberFormat="1" applyFont="1" applyFill="1" applyBorder="1" applyAlignment="1">
      <alignment horizontal="center" vertical="center"/>
    </xf>
    <xf numFmtId="49" fontId="13" fillId="43" borderId="3" xfId="0" applyNumberFormat="1" applyFont="1" applyFill="1" applyBorder="1" applyAlignment="1">
      <alignment horizontal="center" vertical="center"/>
    </xf>
    <xf numFmtId="49" fontId="13" fillId="43" borderId="4" xfId="0" applyNumberFormat="1" applyFont="1" applyFill="1" applyBorder="1" applyAlignment="1">
      <alignment horizontal="center" vertical="center"/>
    </xf>
    <xf numFmtId="49" fontId="13" fillId="45" borderId="2" xfId="0" applyNumberFormat="1" applyFont="1" applyFill="1" applyBorder="1" applyAlignment="1">
      <alignment horizontal="center" vertical="center"/>
    </xf>
    <xf numFmtId="49" fontId="13" fillId="45" borderId="3" xfId="0" applyNumberFormat="1" applyFont="1" applyFill="1" applyBorder="1" applyAlignment="1">
      <alignment horizontal="center" vertical="center"/>
    </xf>
    <xf numFmtId="49" fontId="13" fillId="45" borderId="4" xfId="0" applyNumberFormat="1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68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99FF"/>
        </patternFill>
      </fill>
    </dxf>
    <dxf>
      <font>
        <strike val="0"/>
      </font>
      <fill>
        <patternFill>
          <bgColor theme="7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strike val="0"/>
      </font>
      <fill>
        <patternFill>
          <bgColor theme="7" tint="-0.24994659260841701"/>
        </patternFill>
      </fill>
    </dxf>
    <dxf>
      <fill>
        <patternFill>
          <bgColor rgb="FF0099FF"/>
        </patternFill>
      </fill>
    </dxf>
    <dxf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strike val="0"/>
      </font>
      <fill>
        <patternFill>
          <bgColor theme="7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99FF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</font>
      <fill>
        <patternFill>
          <bgColor theme="7" tint="-0.24994659260841701"/>
        </patternFill>
      </fill>
    </dxf>
    <dxf>
      <fill>
        <patternFill>
          <bgColor rgb="FF00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99FF"/>
        </patternFill>
      </fill>
    </dxf>
    <dxf>
      <font>
        <strike val="0"/>
      </font>
      <fill>
        <patternFill>
          <bgColor theme="7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99FF"/>
        </patternFill>
      </fill>
    </dxf>
    <dxf>
      <font>
        <strike val="0"/>
      </font>
      <fill>
        <patternFill>
          <bgColor theme="7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FF00"/>
      <color rgb="FF00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457200</xdr:colOff>
      <xdr:row>1</xdr:row>
      <xdr:rowOff>95250</xdr:rowOff>
    </xdr:from>
    <xdr:ext cx="3209925" cy="704850"/>
    <xdr:pic>
      <xdr:nvPicPr>
        <xdr:cNvPr id="3" name="image1.png">
          <a:extLst>
            <a:ext uri="{FF2B5EF4-FFF2-40B4-BE49-F238E27FC236}">
              <a16:creationId xmlns:a16="http://schemas.microsoft.com/office/drawing/2014/main" id="{8049510F-0099-488B-B10E-579303A163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68000" y="285750"/>
          <a:ext cx="3209925" cy="704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538408</xdr:colOff>
      <xdr:row>0</xdr:row>
      <xdr:rowOff>0</xdr:rowOff>
    </xdr:from>
    <xdr:ext cx="5343525" cy="837045"/>
    <xdr:pic>
      <xdr:nvPicPr>
        <xdr:cNvPr id="2" name="image1.png">
          <a:extLst>
            <a:ext uri="{FF2B5EF4-FFF2-40B4-BE49-F238E27FC236}">
              <a16:creationId xmlns:a16="http://schemas.microsoft.com/office/drawing/2014/main" id="{834C864C-92FD-422C-B535-415CCA2254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54958" y="0"/>
          <a:ext cx="5343525" cy="83704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esktop\MHP2024\MHP-MAY24.xlsx" TargetMode="External"/><Relationship Id="rId1" Type="http://schemas.openxmlformats.org/officeDocument/2006/relationships/externalLinkPath" Target="/Users/DELL/Desktop/MHP2024/MHP-MAY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UTY ROSTER"/>
      <sheetName val="MH AVAILABLE"/>
      <sheetName val="MH REQUIRED"/>
      <sheetName val="DETACHMENT"/>
    </sheetNames>
    <sheetDataSet>
      <sheetData sheetId="0">
        <row r="52">
          <cell r="C52">
            <v>21</v>
          </cell>
          <cell r="D52">
            <v>19</v>
          </cell>
          <cell r="E52">
            <v>19</v>
          </cell>
          <cell r="F52">
            <v>11</v>
          </cell>
          <cell r="G52">
            <v>9</v>
          </cell>
          <cell r="H52">
            <v>20</v>
          </cell>
          <cell r="I52">
            <v>20</v>
          </cell>
          <cell r="J52">
            <v>19</v>
          </cell>
          <cell r="K52">
            <v>19</v>
          </cell>
          <cell r="L52">
            <v>19</v>
          </cell>
          <cell r="M52">
            <v>12</v>
          </cell>
          <cell r="N52">
            <v>11</v>
          </cell>
          <cell r="O52">
            <v>21</v>
          </cell>
          <cell r="P52">
            <v>20</v>
          </cell>
          <cell r="Q52">
            <v>20</v>
          </cell>
          <cell r="R52">
            <v>20</v>
          </cell>
          <cell r="S52">
            <v>20</v>
          </cell>
          <cell r="T52">
            <v>12</v>
          </cell>
          <cell r="U52">
            <v>12</v>
          </cell>
          <cell r="V52">
            <v>21</v>
          </cell>
          <cell r="W52">
            <v>20</v>
          </cell>
          <cell r="X52">
            <v>20</v>
          </cell>
          <cell r="Y52">
            <v>19</v>
          </cell>
          <cell r="Z52">
            <v>21</v>
          </cell>
          <cell r="AA52">
            <v>11</v>
          </cell>
          <cell r="AB52">
            <v>12</v>
          </cell>
          <cell r="AC52">
            <v>20</v>
          </cell>
          <cell r="AD52">
            <v>18</v>
          </cell>
          <cell r="AE52">
            <v>19</v>
          </cell>
          <cell r="AF52">
            <v>21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9F3B5-3C3E-4DC1-984A-49DF17C849A4}">
  <dimension ref="A2:K56"/>
  <sheetViews>
    <sheetView tabSelected="1" topLeftCell="A27" zoomScale="80" zoomScaleNormal="80" workbookViewId="0">
      <selection activeCell="E13" sqref="E13"/>
    </sheetView>
  </sheetViews>
  <sheetFormatPr defaultRowHeight="14.4" x14ac:dyDescent="0.3"/>
  <cols>
    <col min="2" max="2" width="10.77734375" customWidth="1"/>
    <col min="3" max="3" width="21.109375" customWidth="1"/>
    <col min="4" max="4" width="71.109375" customWidth="1"/>
    <col min="5" max="5" width="22.109375" customWidth="1"/>
    <col min="6" max="6" width="16.88671875" customWidth="1"/>
    <col min="7" max="7" width="15.6640625" customWidth="1"/>
    <col min="8" max="8" width="16.33203125" customWidth="1"/>
    <col min="9" max="9" width="12.88671875" customWidth="1"/>
    <col min="10" max="11" width="16.44140625" customWidth="1"/>
  </cols>
  <sheetData>
    <row r="2" spans="1:11" ht="17.399999999999999" x14ac:dyDescent="0.3">
      <c r="A2" s="64"/>
      <c r="B2" s="65" t="s">
        <v>207</v>
      </c>
      <c r="C2" s="66"/>
      <c r="D2" s="64"/>
      <c r="E2" s="66"/>
      <c r="F2" s="66"/>
      <c r="G2" s="66"/>
      <c r="H2" s="66"/>
      <c r="I2" s="66"/>
      <c r="J2" s="66"/>
      <c r="K2" s="66"/>
    </row>
    <row r="3" spans="1:11" ht="17.399999999999999" x14ac:dyDescent="0.3">
      <c r="A3" s="64"/>
      <c r="B3" s="67" t="s">
        <v>64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7.399999999999999" x14ac:dyDescent="0.3">
      <c r="A4" s="64"/>
      <c r="B4" s="68">
        <v>45505</v>
      </c>
      <c r="C4" s="69"/>
      <c r="D4" s="64"/>
      <c r="E4" s="69"/>
      <c r="F4" s="64"/>
      <c r="G4" s="64"/>
      <c r="H4" s="64"/>
      <c r="I4" s="64"/>
      <c r="J4" s="64"/>
      <c r="K4" s="64"/>
    </row>
    <row r="5" spans="1:11" ht="17.399999999999999" x14ac:dyDescent="0.3">
      <c r="A5" s="64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ht="17.399999999999999" x14ac:dyDescent="0.3">
      <c r="A6" s="64"/>
      <c r="B6" s="250" t="s">
        <v>65</v>
      </c>
      <c r="C6" s="251"/>
      <c r="D6" s="251"/>
      <c r="E6" s="251"/>
      <c r="F6" s="252"/>
      <c r="G6" s="253" t="s">
        <v>66</v>
      </c>
      <c r="H6" s="251"/>
      <c r="I6" s="251"/>
      <c r="J6" s="251"/>
      <c r="K6" s="252"/>
    </row>
    <row r="7" spans="1:11" ht="34.799999999999997" x14ac:dyDescent="0.3">
      <c r="A7" s="64"/>
      <c r="B7" s="70" t="s">
        <v>67</v>
      </c>
      <c r="C7" s="70" t="s">
        <v>68</v>
      </c>
      <c r="D7" s="70" t="s">
        <v>27</v>
      </c>
      <c r="E7" s="70" t="s">
        <v>69</v>
      </c>
      <c r="F7" s="70" t="s">
        <v>70</v>
      </c>
      <c r="G7" s="70" t="s">
        <v>71</v>
      </c>
      <c r="H7" s="70" t="s">
        <v>72</v>
      </c>
      <c r="I7" s="70" t="s">
        <v>73</v>
      </c>
      <c r="J7" s="71" t="s">
        <v>36</v>
      </c>
      <c r="K7" s="72" t="s">
        <v>74</v>
      </c>
    </row>
    <row r="8" spans="1:11" ht="17.399999999999999" x14ac:dyDescent="0.3">
      <c r="A8" s="64"/>
      <c r="B8" s="73">
        <v>1</v>
      </c>
      <c r="C8" s="74">
        <v>8399</v>
      </c>
      <c r="D8" s="75" t="s">
        <v>135</v>
      </c>
      <c r="E8" s="73" t="s">
        <v>75</v>
      </c>
      <c r="F8" s="76" t="s">
        <v>154</v>
      </c>
      <c r="G8" s="135">
        <f>'DUTY ROSTER'!AG90</f>
        <v>23</v>
      </c>
      <c r="H8" s="78">
        <v>8</v>
      </c>
      <c r="I8" s="78">
        <f t="shared" ref="I8:I13" si="0">G8*H8</f>
        <v>184</v>
      </c>
      <c r="J8" s="254">
        <f>SUM(I8:I16)</f>
        <v>1008</v>
      </c>
      <c r="K8" s="257" t="s">
        <v>76</v>
      </c>
    </row>
    <row r="9" spans="1:11" ht="17.399999999999999" x14ac:dyDescent="0.3">
      <c r="A9" s="64"/>
      <c r="B9" s="73">
        <v>2</v>
      </c>
      <c r="C9" s="81">
        <v>8390</v>
      </c>
      <c r="D9" s="75" t="s">
        <v>136</v>
      </c>
      <c r="E9" s="73" t="s">
        <v>77</v>
      </c>
      <c r="F9" s="76" t="s">
        <v>155</v>
      </c>
      <c r="G9" s="135">
        <v>23</v>
      </c>
      <c r="H9" s="78">
        <v>8</v>
      </c>
      <c r="I9" s="78">
        <f t="shared" si="0"/>
        <v>184</v>
      </c>
      <c r="J9" s="255"/>
      <c r="K9" s="258"/>
    </row>
    <row r="10" spans="1:11" ht="17.399999999999999" x14ac:dyDescent="0.3">
      <c r="A10" s="64"/>
      <c r="B10" s="73">
        <v>3</v>
      </c>
      <c r="C10" s="81">
        <v>8394</v>
      </c>
      <c r="D10" s="75" t="s">
        <v>137</v>
      </c>
      <c r="E10" s="73" t="s">
        <v>77</v>
      </c>
      <c r="F10" s="76" t="s">
        <v>156</v>
      </c>
      <c r="G10" s="135">
        <v>26</v>
      </c>
      <c r="H10" s="78">
        <v>8</v>
      </c>
      <c r="I10" s="78">
        <f>G10*H10</f>
        <v>208</v>
      </c>
      <c r="J10" s="255"/>
      <c r="K10" s="258"/>
    </row>
    <row r="11" spans="1:11" ht="21" customHeight="1" x14ac:dyDescent="0.3">
      <c r="A11" s="64"/>
      <c r="B11" s="73">
        <v>4</v>
      </c>
      <c r="C11" s="81">
        <v>8396</v>
      </c>
      <c r="D11" s="83" t="s">
        <v>138</v>
      </c>
      <c r="E11" s="73" t="s">
        <v>77</v>
      </c>
      <c r="F11" s="76" t="s">
        <v>157</v>
      </c>
      <c r="G11" s="135">
        <v>27</v>
      </c>
      <c r="H11" s="78">
        <v>8</v>
      </c>
      <c r="I11" s="78">
        <f t="shared" si="0"/>
        <v>216</v>
      </c>
      <c r="J11" s="255"/>
      <c r="K11" s="258"/>
    </row>
    <row r="12" spans="1:11" ht="17.399999999999999" x14ac:dyDescent="0.3">
      <c r="A12" s="64"/>
      <c r="B12" s="73">
        <v>5</v>
      </c>
      <c r="C12" s="74">
        <v>8402</v>
      </c>
      <c r="D12" s="75" t="s">
        <v>139</v>
      </c>
      <c r="E12" s="73" t="s">
        <v>77</v>
      </c>
      <c r="F12" s="76" t="s">
        <v>158</v>
      </c>
      <c r="G12" s="135">
        <v>27</v>
      </c>
      <c r="H12" s="78">
        <v>8</v>
      </c>
      <c r="I12" s="78">
        <f t="shared" si="0"/>
        <v>216</v>
      </c>
      <c r="J12" s="255"/>
      <c r="K12" s="258"/>
    </row>
    <row r="13" spans="1:11" ht="17.399999999999999" x14ac:dyDescent="0.3">
      <c r="A13" s="64"/>
      <c r="B13" s="73">
        <v>6</v>
      </c>
      <c r="C13" s="74">
        <v>8394</v>
      </c>
      <c r="D13" s="75" t="s">
        <v>140</v>
      </c>
      <c r="E13" s="73" t="s">
        <v>77</v>
      </c>
      <c r="F13" s="76" t="s">
        <v>159</v>
      </c>
      <c r="G13" s="135">
        <v>0</v>
      </c>
      <c r="H13" s="78">
        <v>8</v>
      </c>
      <c r="I13" s="78">
        <f t="shared" si="0"/>
        <v>0</v>
      </c>
      <c r="J13" s="255"/>
      <c r="K13" s="258"/>
    </row>
    <row r="14" spans="1:11" ht="17.399999999999999" x14ac:dyDescent="0.3">
      <c r="A14" s="64"/>
      <c r="B14" s="73">
        <v>7</v>
      </c>
      <c r="C14" s="84"/>
      <c r="D14" s="85"/>
      <c r="E14" s="86"/>
      <c r="F14" s="87"/>
      <c r="G14" s="135"/>
      <c r="H14" s="78"/>
      <c r="I14" s="78"/>
      <c r="J14" s="255"/>
      <c r="K14" s="258"/>
    </row>
    <row r="15" spans="1:11" ht="17.399999999999999" x14ac:dyDescent="0.3">
      <c r="A15" s="64"/>
      <c r="B15" s="73">
        <v>8</v>
      </c>
      <c r="C15" s="88"/>
      <c r="D15" s="89"/>
      <c r="E15" s="80"/>
      <c r="F15" s="90"/>
      <c r="G15" s="135"/>
      <c r="H15" s="78"/>
      <c r="I15" s="78"/>
      <c r="J15" s="255"/>
      <c r="K15" s="258"/>
    </row>
    <row r="16" spans="1:11" ht="17.399999999999999" x14ac:dyDescent="0.3">
      <c r="A16" s="64"/>
      <c r="B16" s="73">
        <v>9</v>
      </c>
      <c r="C16" s="91"/>
      <c r="D16" s="92"/>
      <c r="E16" s="77"/>
      <c r="F16" s="93"/>
      <c r="G16" s="135"/>
      <c r="H16" s="78"/>
      <c r="I16" s="78"/>
      <c r="J16" s="256"/>
      <c r="K16" s="259"/>
    </row>
    <row r="17" spans="1:11" ht="17.399999999999999" x14ac:dyDescent="0.3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 ht="17.399999999999999" x14ac:dyDescent="0.3">
      <c r="A18" s="64"/>
      <c r="B18" s="73">
        <v>10</v>
      </c>
      <c r="C18" s="74">
        <v>8401</v>
      </c>
      <c r="D18" s="95" t="s">
        <v>141</v>
      </c>
      <c r="E18" s="76" t="s">
        <v>142</v>
      </c>
      <c r="F18" s="73" t="s">
        <v>160</v>
      </c>
      <c r="G18" s="135">
        <v>26</v>
      </c>
      <c r="H18" s="96">
        <v>8</v>
      </c>
      <c r="I18" s="97">
        <f t="shared" ref="I18:I22" si="1">G18*H18</f>
        <v>208</v>
      </c>
      <c r="J18" s="254">
        <f>SUM(I18:I22)</f>
        <v>424</v>
      </c>
      <c r="K18" s="257" t="s">
        <v>79</v>
      </c>
    </row>
    <row r="19" spans="1:11" ht="17.399999999999999" x14ac:dyDescent="0.3">
      <c r="A19" s="64"/>
      <c r="B19" s="86">
        <v>11</v>
      </c>
      <c r="C19" s="84">
        <v>8400</v>
      </c>
      <c r="D19" s="98" t="s">
        <v>146</v>
      </c>
      <c r="E19" s="87" t="s">
        <v>78</v>
      </c>
      <c r="F19" s="86" t="s">
        <v>161</v>
      </c>
      <c r="G19" s="135">
        <v>27</v>
      </c>
      <c r="H19" s="99">
        <v>8</v>
      </c>
      <c r="I19" s="100">
        <f t="shared" si="1"/>
        <v>216</v>
      </c>
      <c r="J19" s="255"/>
      <c r="K19" s="258"/>
    </row>
    <row r="20" spans="1:11" ht="17.399999999999999" x14ac:dyDescent="0.3">
      <c r="A20" s="64"/>
      <c r="B20" s="77">
        <v>12</v>
      </c>
      <c r="C20" s="101"/>
      <c r="D20" s="102"/>
      <c r="E20" s="77"/>
      <c r="F20" s="77"/>
      <c r="G20" s="135"/>
      <c r="H20" s="78">
        <v>0</v>
      </c>
      <c r="I20" s="78">
        <f t="shared" si="1"/>
        <v>0</v>
      </c>
      <c r="J20" s="255"/>
      <c r="K20" s="258"/>
    </row>
    <row r="21" spans="1:11" ht="17.399999999999999" x14ac:dyDescent="0.3">
      <c r="A21" s="64"/>
      <c r="B21" s="77">
        <v>13</v>
      </c>
      <c r="C21" s="101"/>
      <c r="D21" s="102"/>
      <c r="E21" s="77"/>
      <c r="F21" s="77"/>
      <c r="G21" s="135"/>
      <c r="H21" s="78">
        <v>0</v>
      </c>
      <c r="I21" s="78">
        <f t="shared" si="1"/>
        <v>0</v>
      </c>
      <c r="J21" s="255"/>
      <c r="K21" s="258"/>
    </row>
    <row r="22" spans="1:11" ht="17.399999999999999" x14ac:dyDescent="0.3">
      <c r="A22" s="64"/>
      <c r="B22" s="77">
        <v>14</v>
      </c>
      <c r="C22" s="101"/>
      <c r="D22" s="102"/>
      <c r="E22" s="77"/>
      <c r="F22" s="77"/>
      <c r="G22" s="135"/>
      <c r="H22" s="78">
        <v>0</v>
      </c>
      <c r="I22" s="78">
        <f t="shared" si="1"/>
        <v>0</v>
      </c>
      <c r="J22" s="256"/>
      <c r="K22" s="259"/>
    </row>
    <row r="23" spans="1:11" ht="17.399999999999999" x14ac:dyDescent="0.3">
      <c r="A23" s="64"/>
      <c r="B23" s="260"/>
      <c r="C23" s="260"/>
      <c r="D23" s="260"/>
      <c r="E23" s="260"/>
      <c r="F23" s="260"/>
      <c r="G23" s="260"/>
      <c r="H23" s="260"/>
      <c r="I23" s="260"/>
      <c r="K23" s="103"/>
    </row>
    <row r="24" spans="1:11" ht="17.399999999999999" x14ac:dyDescent="0.3">
      <c r="A24" s="64"/>
      <c r="B24" s="77">
        <v>14</v>
      </c>
      <c r="C24" s="104">
        <v>8424</v>
      </c>
      <c r="D24" s="105" t="s">
        <v>143</v>
      </c>
      <c r="E24" s="77" t="s">
        <v>148</v>
      </c>
      <c r="F24" s="77" t="s">
        <v>162</v>
      </c>
      <c r="G24" s="135">
        <v>27</v>
      </c>
      <c r="H24" s="78">
        <v>8</v>
      </c>
      <c r="I24" s="78">
        <f t="shared" ref="I24:I36" si="2">G24*H24</f>
        <v>216</v>
      </c>
      <c r="J24" s="254">
        <f>SUM(I24:I36)</f>
        <v>848</v>
      </c>
      <c r="K24" s="261" t="s">
        <v>80</v>
      </c>
    </row>
    <row r="25" spans="1:11" ht="17.399999999999999" x14ac:dyDescent="0.3">
      <c r="A25" s="64"/>
      <c r="B25" s="77">
        <v>15</v>
      </c>
      <c r="C25" s="104">
        <v>8506</v>
      </c>
      <c r="D25" s="105" t="s">
        <v>144</v>
      </c>
      <c r="E25" s="77" t="s">
        <v>148</v>
      </c>
      <c r="F25" s="77" t="s">
        <v>163</v>
      </c>
      <c r="G25" s="135">
        <v>26</v>
      </c>
      <c r="H25" s="78">
        <v>8</v>
      </c>
      <c r="I25" s="78">
        <f t="shared" si="2"/>
        <v>208</v>
      </c>
      <c r="J25" s="255"/>
      <c r="K25" s="262"/>
    </row>
    <row r="26" spans="1:11" ht="17.399999999999999" x14ac:dyDescent="0.3">
      <c r="A26" s="64"/>
      <c r="B26" s="77">
        <v>16</v>
      </c>
      <c r="C26" s="104">
        <v>8507</v>
      </c>
      <c r="D26" s="105" t="s">
        <v>145</v>
      </c>
      <c r="E26" s="77" t="s">
        <v>148</v>
      </c>
      <c r="F26" s="77" t="s">
        <v>164</v>
      </c>
      <c r="G26" s="135">
        <v>27</v>
      </c>
      <c r="H26" s="78">
        <v>8</v>
      </c>
      <c r="I26" s="78">
        <f t="shared" si="2"/>
        <v>216</v>
      </c>
      <c r="J26" s="255"/>
      <c r="K26" s="262"/>
    </row>
    <row r="27" spans="1:11" ht="17.399999999999999" x14ac:dyDescent="0.3">
      <c r="A27" s="64"/>
      <c r="B27" s="77">
        <v>17</v>
      </c>
      <c r="C27" s="104">
        <v>8516</v>
      </c>
      <c r="D27" s="105" t="s">
        <v>147</v>
      </c>
      <c r="E27" s="77" t="s">
        <v>148</v>
      </c>
      <c r="F27" s="77" t="s">
        <v>165</v>
      </c>
      <c r="G27" s="135">
        <v>26</v>
      </c>
      <c r="H27" s="78">
        <v>8</v>
      </c>
      <c r="I27" s="78">
        <f t="shared" si="2"/>
        <v>208</v>
      </c>
      <c r="J27" s="255"/>
      <c r="K27" s="262"/>
    </row>
    <row r="28" spans="1:11" ht="17.399999999999999" x14ac:dyDescent="0.3">
      <c r="A28" s="64"/>
      <c r="B28" s="77">
        <v>18</v>
      </c>
      <c r="C28" s="104"/>
      <c r="D28" s="105"/>
      <c r="E28" s="77"/>
      <c r="F28" s="77"/>
      <c r="G28" s="135"/>
      <c r="H28" s="78">
        <v>0</v>
      </c>
      <c r="I28" s="78">
        <f t="shared" si="2"/>
        <v>0</v>
      </c>
      <c r="J28" s="255"/>
      <c r="K28" s="262"/>
    </row>
    <row r="29" spans="1:11" ht="17.399999999999999" x14ac:dyDescent="0.3">
      <c r="A29" s="64"/>
      <c r="B29" s="77">
        <v>19</v>
      </c>
      <c r="C29" s="77"/>
      <c r="D29" s="106"/>
      <c r="E29" s="77"/>
      <c r="F29" s="77"/>
      <c r="G29" s="135"/>
      <c r="H29" s="78">
        <v>0</v>
      </c>
      <c r="I29" s="78">
        <f t="shared" si="2"/>
        <v>0</v>
      </c>
      <c r="J29" s="255"/>
      <c r="K29" s="262"/>
    </row>
    <row r="30" spans="1:11" ht="17.399999999999999" x14ac:dyDescent="0.3">
      <c r="A30" s="64"/>
      <c r="B30" s="77">
        <v>20</v>
      </c>
      <c r="C30" s="77"/>
      <c r="D30" s="106"/>
      <c r="E30" s="77"/>
      <c r="F30" s="77"/>
      <c r="G30" s="135"/>
      <c r="H30" s="78">
        <v>0</v>
      </c>
      <c r="I30" s="78">
        <f t="shared" si="2"/>
        <v>0</v>
      </c>
      <c r="J30" s="255"/>
      <c r="K30" s="262"/>
    </row>
    <row r="31" spans="1:11" ht="17.399999999999999" x14ac:dyDescent="0.3">
      <c r="A31" s="64"/>
      <c r="B31" s="77">
        <v>21</v>
      </c>
      <c r="C31" s="104"/>
      <c r="D31" s="106"/>
      <c r="E31" s="77"/>
      <c r="F31" s="77"/>
      <c r="G31" s="135"/>
      <c r="H31" s="78">
        <v>0</v>
      </c>
      <c r="I31" s="78">
        <f t="shared" si="2"/>
        <v>0</v>
      </c>
      <c r="J31" s="255"/>
      <c r="K31" s="262"/>
    </row>
    <row r="32" spans="1:11" ht="17.399999999999999" x14ac:dyDescent="0.3">
      <c r="A32" s="64"/>
      <c r="B32" s="77">
        <v>22</v>
      </c>
      <c r="C32" s="107"/>
      <c r="D32" s="108"/>
      <c r="E32" s="80"/>
      <c r="F32" s="80"/>
      <c r="G32" s="135"/>
      <c r="H32" s="79">
        <v>0</v>
      </c>
      <c r="I32" s="79">
        <f t="shared" si="2"/>
        <v>0</v>
      </c>
      <c r="J32" s="255"/>
      <c r="K32" s="262"/>
    </row>
    <row r="33" spans="1:11" ht="17.399999999999999" x14ac:dyDescent="0.3">
      <c r="A33" s="64"/>
      <c r="B33" s="77">
        <v>23</v>
      </c>
      <c r="C33" s="107"/>
      <c r="D33" s="108"/>
      <c r="E33" s="80"/>
      <c r="F33" s="80"/>
      <c r="G33" s="135"/>
      <c r="H33" s="79">
        <v>0</v>
      </c>
      <c r="I33" s="79">
        <f t="shared" si="2"/>
        <v>0</v>
      </c>
      <c r="J33" s="255"/>
      <c r="K33" s="262"/>
    </row>
    <row r="34" spans="1:11" ht="17.399999999999999" x14ac:dyDescent="0.3">
      <c r="A34" s="64"/>
      <c r="B34" s="80">
        <v>24</v>
      </c>
      <c r="C34" s="107"/>
      <c r="D34" s="108"/>
      <c r="E34" s="80"/>
      <c r="F34" s="80"/>
      <c r="G34" s="135"/>
      <c r="H34" s="79">
        <v>0</v>
      </c>
      <c r="I34" s="79">
        <f t="shared" si="2"/>
        <v>0</v>
      </c>
      <c r="J34" s="255"/>
      <c r="K34" s="262"/>
    </row>
    <row r="35" spans="1:11" ht="17.399999999999999" x14ac:dyDescent="0.3">
      <c r="A35" s="64"/>
      <c r="B35" s="77">
        <v>25</v>
      </c>
      <c r="C35" s="104"/>
      <c r="D35" s="106"/>
      <c r="E35" s="77"/>
      <c r="F35" s="77"/>
      <c r="G35" s="135"/>
      <c r="H35" s="78">
        <v>0</v>
      </c>
      <c r="I35" s="78">
        <f t="shared" si="2"/>
        <v>0</v>
      </c>
      <c r="J35" s="255"/>
      <c r="K35" s="262"/>
    </row>
    <row r="36" spans="1:11" ht="17.399999999999999" x14ac:dyDescent="0.3">
      <c r="A36" s="64"/>
      <c r="B36" s="77">
        <v>26</v>
      </c>
      <c r="C36" s="104"/>
      <c r="D36" s="106"/>
      <c r="E36" s="77"/>
      <c r="F36" s="77"/>
      <c r="G36" s="135"/>
      <c r="H36" s="78">
        <v>0</v>
      </c>
      <c r="I36" s="78">
        <f t="shared" si="2"/>
        <v>0</v>
      </c>
      <c r="J36" s="256"/>
      <c r="K36" s="263"/>
    </row>
    <row r="37" spans="1:11" ht="17.399999999999999" x14ac:dyDescent="0.3">
      <c r="A37" s="64"/>
      <c r="B37" s="94"/>
      <c r="C37" s="64"/>
      <c r="D37" s="64"/>
      <c r="E37" s="64"/>
      <c r="F37" s="64"/>
      <c r="G37" s="64"/>
      <c r="H37" s="64"/>
      <c r="I37" s="64"/>
      <c r="J37" s="64"/>
      <c r="K37" s="64"/>
    </row>
    <row r="38" spans="1:11" ht="17.399999999999999" x14ac:dyDescent="0.3">
      <c r="A38" s="109"/>
      <c r="B38" s="77">
        <v>27</v>
      </c>
      <c r="C38" s="110">
        <v>8383</v>
      </c>
      <c r="D38" s="111" t="s">
        <v>149</v>
      </c>
      <c r="E38" s="76" t="s">
        <v>152</v>
      </c>
      <c r="F38" s="73" t="s">
        <v>166</v>
      </c>
      <c r="G38" s="135">
        <v>26</v>
      </c>
      <c r="H38" s="96">
        <v>8</v>
      </c>
      <c r="I38" s="97">
        <f t="shared" ref="I38:I41" si="3">G38*H38</f>
        <v>208</v>
      </c>
      <c r="J38" s="264">
        <f>SUM(I38:I41)</f>
        <v>632</v>
      </c>
      <c r="K38" s="264" t="s">
        <v>81</v>
      </c>
    </row>
    <row r="39" spans="1:11" ht="17.399999999999999" x14ac:dyDescent="0.3">
      <c r="A39" s="109"/>
      <c r="B39" s="77">
        <v>28</v>
      </c>
      <c r="C39" s="112">
        <v>8384</v>
      </c>
      <c r="D39" s="111" t="s">
        <v>150</v>
      </c>
      <c r="E39" s="76" t="s">
        <v>152</v>
      </c>
      <c r="F39" s="86" t="s">
        <v>167</v>
      </c>
      <c r="G39" s="135">
        <v>26</v>
      </c>
      <c r="H39" s="99">
        <v>8</v>
      </c>
      <c r="I39" s="100">
        <f t="shared" si="3"/>
        <v>208</v>
      </c>
      <c r="J39" s="264"/>
      <c r="K39" s="264"/>
    </row>
    <row r="40" spans="1:11" ht="17.399999999999999" x14ac:dyDescent="0.3">
      <c r="A40" s="109"/>
      <c r="B40" s="77">
        <v>29</v>
      </c>
      <c r="C40" s="113">
        <v>8386</v>
      </c>
      <c r="D40" s="114" t="s">
        <v>151</v>
      </c>
      <c r="E40" s="76" t="s">
        <v>152</v>
      </c>
      <c r="F40" s="77" t="s">
        <v>168</v>
      </c>
      <c r="G40" s="135">
        <v>27</v>
      </c>
      <c r="H40" s="78">
        <v>8</v>
      </c>
      <c r="I40" s="78">
        <f t="shared" si="3"/>
        <v>216</v>
      </c>
      <c r="J40" s="264"/>
      <c r="K40" s="264"/>
    </row>
    <row r="41" spans="1:11" ht="17.399999999999999" x14ac:dyDescent="0.3">
      <c r="A41" s="109"/>
      <c r="B41" s="77">
        <v>30</v>
      </c>
      <c r="C41" s="101"/>
      <c r="D41" s="115"/>
      <c r="E41" s="77"/>
      <c r="F41" s="77"/>
      <c r="G41" s="135"/>
      <c r="H41" s="78">
        <v>0</v>
      </c>
      <c r="I41" s="116">
        <f t="shared" si="3"/>
        <v>0</v>
      </c>
      <c r="J41" s="264"/>
      <c r="K41" s="264"/>
    </row>
    <row r="42" spans="1:11" ht="17.399999999999999" x14ac:dyDescent="0.3">
      <c r="A42" s="109"/>
      <c r="B42" s="82"/>
      <c r="C42" s="109"/>
      <c r="D42" s="109"/>
      <c r="E42" s="109"/>
      <c r="F42" s="109"/>
      <c r="G42" s="109"/>
      <c r="H42" s="109"/>
      <c r="I42" s="109"/>
      <c r="J42" s="109"/>
      <c r="K42" s="109"/>
    </row>
    <row r="43" spans="1:11" ht="17.399999999999999" x14ac:dyDescent="0.3">
      <c r="A43" s="109"/>
      <c r="B43" s="77">
        <v>31</v>
      </c>
      <c r="C43" s="101">
        <v>8485</v>
      </c>
      <c r="D43" s="117" t="s">
        <v>153</v>
      </c>
      <c r="E43" s="77" t="s">
        <v>34</v>
      </c>
      <c r="F43" s="77"/>
      <c r="G43" s="135">
        <v>23</v>
      </c>
      <c r="H43" s="78">
        <v>8</v>
      </c>
      <c r="I43" s="78">
        <f t="shared" ref="I43:I45" si="4">G43*H43</f>
        <v>184</v>
      </c>
      <c r="J43" s="247">
        <f>SUM(I43:I45)</f>
        <v>184</v>
      </c>
      <c r="K43" s="247" t="s">
        <v>82</v>
      </c>
    </row>
    <row r="44" spans="1:11" ht="17.399999999999999" x14ac:dyDescent="0.3">
      <c r="A44" s="109"/>
      <c r="B44" s="77">
        <v>32</v>
      </c>
      <c r="C44" s="104"/>
      <c r="D44" s="117"/>
      <c r="E44" s="77"/>
      <c r="F44" s="77"/>
      <c r="G44" s="135"/>
      <c r="H44" s="78">
        <v>0</v>
      </c>
      <c r="I44" s="78">
        <f t="shared" si="4"/>
        <v>0</v>
      </c>
      <c r="J44" s="248"/>
      <c r="K44" s="248"/>
    </row>
    <row r="45" spans="1:11" ht="17.399999999999999" x14ac:dyDescent="0.3">
      <c r="A45" s="109"/>
      <c r="B45" s="77">
        <v>33</v>
      </c>
      <c r="C45" s="104"/>
      <c r="D45" s="117"/>
      <c r="E45" s="77"/>
      <c r="F45" s="77"/>
      <c r="G45" s="135"/>
      <c r="H45" s="78">
        <v>0</v>
      </c>
      <c r="I45" s="78">
        <f t="shared" si="4"/>
        <v>0</v>
      </c>
      <c r="J45" s="249"/>
      <c r="K45" s="249"/>
    </row>
    <row r="46" spans="1:11" ht="17.399999999999999" x14ac:dyDescent="0.3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 ht="17.399999999999999" x14ac:dyDescent="0.3">
      <c r="A47" s="64"/>
      <c r="B47" s="267" t="s">
        <v>83</v>
      </c>
      <c r="C47" s="251"/>
      <c r="D47" s="251"/>
      <c r="E47" s="251"/>
      <c r="F47" s="251"/>
      <c r="G47" s="251"/>
      <c r="H47" s="251"/>
      <c r="I47" s="251"/>
      <c r="J47" s="251"/>
      <c r="K47" s="252"/>
    </row>
    <row r="48" spans="1:11" ht="121.8" x14ac:dyDescent="0.3">
      <c r="A48" s="64"/>
      <c r="B48" s="118" t="s">
        <v>67</v>
      </c>
      <c r="C48" s="119" t="s">
        <v>84</v>
      </c>
      <c r="D48" s="118" t="s">
        <v>85</v>
      </c>
      <c r="E48" s="119" t="s">
        <v>86</v>
      </c>
      <c r="F48" s="119" t="s">
        <v>87</v>
      </c>
      <c r="G48" s="119" t="s">
        <v>88</v>
      </c>
      <c r="H48" s="119" t="s">
        <v>89</v>
      </c>
      <c r="I48" s="120" t="s">
        <v>90</v>
      </c>
      <c r="J48" s="268" t="s">
        <v>91</v>
      </c>
      <c r="K48" s="252"/>
    </row>
    <row r="49" spans="1:11" ht="17.399999999999999" x14ac:dyDescent="0.3">
      <c r="A49" s="64"/>
      <c r="B49" s="81">
        <v>1</v>
      </c>
      <c r="C49" s="121" t="s">
        <v>92</v>
      </c>
      <c r="D49" s="122">
        <f>SUM('MH REQUIRED'!AI10+'MH REQUIRED'!AI17+'MH REQUIRED'!AI24+'MH REQUIRED'!AI32)</f>
        <v>680</v>
      </c>
      <c r="E49" s="122">
        <f>J8</f>
        <v>1008</v>
      </c>
      <c r="F49" s="123">
        <f t="shared" ref="F49:F52" si="5">E49-D49</f>
        <v>328</v>
      </c>
      <c r="G49" s="124">
        <f t="shared" ref="G49:G53" si="6">E49/D49</f>
        <v>1.4823529411764707</v>
      </c>
      <c r="H49" s="124">
        <f t="shared" ref="H49:H53" si="7">G49*0.8</f>
        <v>1.1858823529411766</v>
      </c>
      <c r="I49" s="125" t="str">
        <f t="shared" ref="I49:I53" si="8">IF(E49&gt;=D49,"SATIS","UNSAT")</f>
        <v>SATIS</v>
      </c>
      <c r="J49" s="265" t="str">
        <f t="shared" ref="J49:J53" si="9">IF(G49&lt;0.75,"NOTIFY CHIEF ENGINEER","NO ACTION REQUIRED")</f>
        <v>NO ACTION REQUIRED</v>
      </c>
      <c r="K49" s="252"/>
    </row>
    <row r="50" spans="1:11" ht="17.399999999999999" x14ac:dyDescent="0.3">
      <c r="A50" s="64"/>
      <c r="B50" s="81">
        <v>2</v>
      </c>
      <c r="C50" s="126" t="s">
        <v>29</v>
      </c>
      <c r="D50" s="122">
        <f>SUM('MH REQUIRED'!AI11+'MH REQUIRED'!AI18+'MH REQUIRED'!AI25+'MH REQUIRED'!AI33)</f>
        <v>392</v>
      </c>
      <c r="E50" s="122">
        <f>J18</f>
        <v>424</v>
      </c>
      <c r="F50" s="123">
        <f t="shared" si="5"/>
        <v>32</v>
      </c>
      <c r="G50" s="124">
        <f t="shared" si="6"/>
        <v>1.0816326530612246</v>
      </c>
      <c r="H50" s="124">
        <f t="shared" si="7"/>
        <v>0.86530612244897975</v>
      </c>
      <c r="I50" s="125" t="str">
        <f t="shared" si="8"/>
        <v>SATIS</v>
      </c>
      <c r="J50" s="265" t="str">
        <f t="shared" si="9"/>
        <v>NO ACTION REQUIRED</v>
      </c>
      <c r="K50" s="252"/>
    </row>
    <row r="51" spans="1:11" ht="17.399999999999999" x14ac:dyDescent="0.3">
      <c r="A51" s="64"/>
      <c r="B51" s="81">
        <v>3</v>
      </c>
      <c r="C51" s="127" t="s">
        <v>93</v>
      </c>
      <c r="D51" s="122">
        <f>SUM('MH REQUIRED'!AI12+'MH REQUIRED'!AI19+'MH REQUIRED'!AI26+'MH REQUIRED'!AI34)</f>
        <v>816</v>
      </c>
      <c r="E51" s="128">
        <f>J24+J29</f>
        <v>848</v>
      </c>
      <c r="F51" s="129">
        <f t="shared" si="5"/>
        <v>32</v>
      </c>
      <c r="G51" s="130">
        <f>E51/D51</f>
        <v>1.0392156862745099</v>
      </c>
      <c r="H51" s="130">
        <f t="shared" si="7"/>
        <v>0.831372549019608</v>
      </c>
      <c r="I51" s="131" t="str">
        <f t="shared" si="8"/>
        <v>SATIS</v>
      </c>
      <c r="J51" s="265" t="str">
        <f t="shared" si="9"/>
        <v>NO ACTION REQUIRED</v>
      </c>
      <c r="K51" s="252"/>
    </row>
    <row r="52" spans="1:11" ht="17.399999999999999" x14ac:dyDescent="0.3">
      <c r="A52" s="64"/>
      <c r="B52" s="81">
        <v>4</v>
      </c>
      <c r="C52" s="132" t="s">
        <v>30</v>
      </c>
      <c r="D52" s="122">
        <f>SUM('MH REQUIRED'!AI13+'MH REQUIRED'!AI20+'MH REQUIRED'!AI27+'MH REQUIRED'!AI35)</f>
        <v>568</v>
      </c>
      <c r="E52" s="128">
        <f>J38</f>
        <v>632</v>
      </c>
      <c r="F52" s="123">
        <f t="shared" si="5"/>
        <v>64</v>
      </c>
      <c r="G52" s="124">
        <f t="shared" si="6"/>
        <v>1.1126760563380282</v>
      </c>
      <c r="H52" s="124">
        <f t="shared" si="7"/>
        <v>0.89014084507042268</v>
      </c>
      <c r="I52" s="125" t="str">
        <f t="shared" si="8"/>
        <v>SATIS</v>
      </c>
      <c r="J52" s="265" t="str">
        <f t="shared" si="9"/>
        <v>NO ACTION REQUIRED</v>
      </c>
      <c r="K52" s="252"/>
    </row>
    <row r="53" spans="1:11" ht="17.399999999999999" x14ac:dyDescent="0.3">
      <c r="A53" s="64"/>
      <c r="B53" s="81">
        <v>5</v>
      </c>
      <c r="C53" s="133" t="s">
        <v>34</v>
      </c>
      <c r="D53" s="122">
        <f>SUM('MH REQUIRED'!AI14+'MH REQUIRED'!AI21+'MH REQUIRED'!AI28+'MH REQUIRED'!AI36)</f>
        <v>176</v>
      </c>
      <c r="E53" s="122">
        <f>J43</f>
        <v>184</v>
      </c>
      <c r="F53" s="123">
        <f>E53-D53</f>
        <v>8</v>
      </c>
      <c r="G53" s="124">
        <f t="shared" si="6"/>
        <v>1.0454545454545454</v>
      </c>
      <c r="H53" s="124">
        <f t="shared" si="7"/>
        <v>0.83636363636363642</v>
      </c>
      <c r="I53" s="125" t="str">
        <f t="shared" si="8"/>
        <v>SATIS</v>
      </c>
      <c r="J53" s="265" t="str">
        <f t="shared" si="9"/>
        <v>NO ACTION REQUIRED</v>
      </c>
      <c r="K53" s="252"/>
    </row>
    <row r="54" spans="1:11" ht="17.399999999999999" x14ac:dyDescent="0.3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 ht="17.399999999999999" x14ac:dyDescent="0.3">
      <c r="A55" s="64"/>
      <c r="B55" s="134" t="s">
        <v>94</v>
      </c>
      <c r="C55" s="134"/>
      <c r="D55" s="134"/>
      <c r="E55" s="134"/>
      <c r="F55" s="64"/>
      <c r="G55" s="64"/>
      <c r="H55" s="64"/>
      <c r="I55" s="64"/>
      <c r="J55" s="64"/>
      <c r="K55" s="64"/>
    </row>
    <row r="56" spans="1:11" ht="17.399999999999999" x14ac:dyDescent="0.3">
      <c r="A56" s="64"/>
      <c r="B56" s="266" t="s">
        <v>95</v>
      </c>
      <c r="C56" s="234"/>
      <c r="D56" s="234"/>
      <c r="E56" s="234"/>
      <c r="F56" s="64"/>
      <c r="G56" s="64"/>
      <c r="H56" s="64"/>
      <c r="I56" s="64"/>
      <c r="J56" s="64"/>
      <c r="K56" s="64"/>
    </row>
  </sheetData>
  <mergeCells count="21">
    <mergeCell ref="J53:K53"/>
    <mergeCell ref="B56:E56"/>
    <mergeCell ref="B47:K47"/>
    <mergeCell ref="J48:K48"/>
    <mergeCell ref="J49:K49"/>
    <mergeCell ref="J50:K50"/>
    <mergeCell ref="J51:K51"/>
    <mergeCell ref="J52:K52"/>
    <mergeCell ref="J43:J45"/>
    <mergeCell ref="K43:K45"/>
    <mergeCell ref="B6:F6"/>
    <mergeCell ref="G6:K6"/>
    <mergeCell ref="J8:J16"/>
    <mergeCell ref="K8:K16"/>
    <mergeCell ref="J18:J22"/>
    <mergeCell ref="K18:K22"/>
    <mergeCell ref="B23:I23"/>
    <mergeCell ref="J24:J36"/>
    <mergeCell ref="K24:K36"/>
    <mergeCell ref="J38:J41"/>
    <mergeCell ref="K38:K41"/>
  </mergeCells>
  <conditionalFormatting sqref="I49:I53">
    <cfRule type="containsText" dxfId="1" priority="1" operator="containsText" text="UNSAT">
      <formula>NOT(ISERROR(SEARCH(("UNSAT"),(I49))))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4B41F-F886-4B24-A615-4ABCEA53AE40}">
  <dimension ref="A2:AJ42"/>
  <sheetViews>
    <sheetView topLeftCell="A6" zoomScale="70" zoomScaleNormal="70" workbookViewId="0">
      <selection activeCell="AH53" sqref="AH53"/>
    </sheetView>
  </sheetViews>
  <sheetFormatPr defaultRowHeight="14.4" x14ac:dyDescent="0.3"/>
  <cols>
    <col min="2" max="2" width="17" customWidth="1"/>
    <col min="3" max="3" width="18" customWidth="1"/>
    <col min="4" max="12" width="9.33203125" customWidth="1"/>
    <col min="13" max="13" width="9.109375" customWidth="1"/>
    <col min="14" max="34" width="9.33203125" customWidth="1"/>
    <col min="35" max="35" width="35.88671875" customWidth="1"/>
    <col min="36" max="36" width="19.33203125" customWidth="1"/>
  </cols>
  <sheetData>
    <row r="2" spans="1:36" ht="17.399999999999999" x14ac:dyDescent="0.3">
      <c r="B2" s="137" t="s">
        <v>187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138"/>
      <c r="U2" s="138"/>
      <c r="V2" s="138"/>
      <c r="W2" s="138"/>
      <c r="X2" s="138"/>
      <c r="Y2" s="138"/>
      <c r="Z2" s="138"/>
      <c r="AA2" s="69"/>
      <c r="AB2" s="69"/>
      <c r="AC2" s="109"/>
      <c r="AD2" s="69"/>
      <c r="AE2" s="69"/>
      <c r="AF2" s="69"/>
      <c r="AG2" s="69"/>
      <c r="AH2" s="69"/>
      <c r="AI2" s="109"/>
      <c r="AJ2" s="109"/>
    </row>
    <row r="3" spans="1:36" ht="18" thickBot="1" x14ac:dyDescent="0.35">
      <c r="B3" s="139" t="s">
        <v>96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140"/>
      <c r="AB3" s="140"/>
      <c r="AC3" s="141"/>
      <c r="AD3" s="141"/>
      <c r="AE3" s="64"/>
      <c r="AF3" s="69"/>
      <c r="AG3" s="69"/>
      <c r="AH3" s="69"/>
      <c r="AI3" s="109"/>
      <c r="AJ3" s="109" t="s">
        <v>97</v>
      </c>
    </row>
    <row r="4" spans="1:36" ht="18" thickBot="1" x14ac:dyDescent="0.35">
      <c r="A4" s="142"/>
      <c r="B4" s="143">
        <v>45505</v>
      </c>
      <c r="C4" s="109"/>
      <c r="D4" s="144"/>
      <c r="E4" s="144"/>
      <c r="F4" s="145"/>
      <c r="G4" s="134" t="s">
        <v>98</v>
      </c>
      <c r="H4" s="140"/>
      <c r="I4" s="140"/>
      <c r="J4" s="141"/>
      <c r="K4" s="141"/>
      <c r="L4" s="146"/>
      <c r="M4" s="109" t="s">
        <v>99</v>
      </c>
      <c r="N4" s="109"/>
      <c r="O4" s="147"/>
      <c r="P4" s="134" t="s">
        <v>100</v>
      </c>
      <c r="Q4" s="140"/>
      <c r="R4" s="140"/>
      <c r="S4" s="109"/>
      <c r="T4" s="148"/>
      <c r="U4" s="134" t="s">
        <v>101</v>
      </c>
      <c r="V4" s="140"/>
      <c r="W4" s="140"/>
      <c r="X4" s="141"/>
      <c r="Y4" s="149"/>
      <c r="Z4" s="134" t="s">
        <v>55</v>
      </c>
      <c r="AA4" s="109"/>
      <c r="AB4" s="109"/>
      <c r="AC4" s="109"/>
      <c r="AD4" s="109"/>
      <c r="AE4" s="109"/>
      <c r="AF4" s="141"/>
      <c r="AG4" s="141"/>
      <c r="AH4" s="141"/>
      <c r="AI4" s="109"/>
      <c r="AJ4" s="109"/>
    </row>
    <row r="5" spans="1:36" ht="17.399999999999999" x14ac:dyDescent="0.3">
      <c r="A5" s="142"/>
      <c r="B5" s="109"/>
      <c r="C5" s="109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09"/>
      <c r="AJ5" s="109"/>
    </row>
    <row r="6" spans="1:36" ht="15.6" x14ac:dyDescent="0.3">
      <c r="B6" s="150"/>
      <c r="C6" s="151"/>
      <c r="D6" s="269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1"/>
      <c r="AJ6" s="272"/>
    </row>
    <row r="7" spans="1:36" ht="17.399999999999999" x14ac:dyDescent="0.3">
      <c r="B7" s="277" t="s">
        <v>102</v>
      </c>
      <c r="C7" s="252"/>
      <c r="D7" s="152">
        <f t="shared" ref="D7:AF7" si="0">D8</f>
        <v>45505</v>
      </c>
      <c r="E7" s="152">
        <f t="shared" si="0"/>
        <v>45506</v>
      </c>
      <c r="F7" s="152">
        <f t="shared" si="0"/>
        <v>45507</v>
      </c>
      <c r="G7" s="152">
        <f t="shared" si="0"/>
        <v>45508</v>
      </c>
      <c r="H7" s="152">
        <f t="shared" si="0"/>
        <v>45509</v>
      </c>
      <c r="I7" s="152">
        <f t="shared" si="0"/>
        <v>45510</v>
      </c>
      <c r="J7" s="152">
        <f t="shared" si="0"/>
        <v>45511</v>
      </c>
      <c r="K7" s="152">
        <f t="shared" si="0"/>
        <v>45512</v>
      </c>
      <c r="L7" s="152">
        <f t="shared" si="0"/>
        <v>45513</v>
      </c>
      <c r="M7" s="152">
        <f t="shared" si="0"/>
        <v>45514</v>
      </c>
      <c r="N7" s="152">
        <f t="shared" si="0"/>
        <v>45515</v>
      </c>
      <c r="O7" s="152">
        <f t="shared" si="0"/>
        <v>45516</v>
      </c>
      <c r="P7" s="152">
        <f t="shared" si="0"/>
        <v>45517</v>
      </c>
      <c r="Q7" s="152">
        <f t="shared" si="0"/>
        <v>45518</v>
      </c>
      <c r="R7" s="152">
        <f t="shared" si="0"/>
        <v>45519</v>
      </c>
      <c r="S7" s="152">
        <f t="shared" si="0"/>
        <v>45520</v>
      </c>
      <c r="T7" s="152">
        <f t="shared" si="0"/>
        <v>45521</v>
      </c>
      <c r="U7" s="152">
        <f t="shared" si="0"/>
        <v>45522</v>
      </c>
      <c r="V7" s="152">
        <f t="shared" si="0"/>
        <v>45523</v>
      </c>
      <c r="W7" s="152">
        <f t="shared" si="0"/>
        <v>45524</v>
      </c>
      <c r="X7" s="152">
        <f t="shared" si="0"/>
        <v>45525</v>
      </c>
      <c r="Y7" s="152">
        <f t="shared" si="0"/>
        <v>45526</v>
      </c>
      <c r="Z7" s="152">
        <f t="shared" si="0"/>
        <v>45527</v>
      </c>
      <c r="AA7" s="152">
        <f t="shared" si="0"/>
        <v>45528</v>
      </c>
      <c r="AB7" s="152">
        <f t="shared" si="0"/>
        <v>45529</v>
      </c>
      <c r="AC7" s="152">
        <f t="shared" si="0"/>
        <v>45530</v>
      </c>
      <c r="AD7" s="152">
        <f t="shared" si="0"/>
        <v>45531</v>
      </c>
      <c r="AE7" s="152">
        <f t="shared" si="0"/>
        <v>45532</v>
      </c>
      <c r="AF7" s="152">
        <f t="shared" si="0"/>
        <v>45533</v>
      </c>
      <c r="AG7" s="152" t="s">
        <v>4</v>
      </c>
      <c r="AH7" s="152" t="s">
        <v>5</v>
      </c>
      <c r="AI7" s="273"/>
      <c r="AJ7" s="274"/>
    </row>
    <row r="8" spans="1:36" ht="17.399999999999999" x14ac:dyDescent="0.3">
      <c r="B8" s="278" t="s">
        <v>103</v>
      </c>
      <c r="C8" s="252"/>
      <c r="D8" s="153">
        <f>B4</f>
        <v>45505</v>
      </c>
      <c r="E8" s="153">
        <f t="shared" ref="E8:AF8" si="1">D8+1</f>
        <v>45506</v>
      </c>
      <c r="F8" s="153">
        <f t="shared" si="1"/>
        <v>45507</v>
      </c>
      <c r="G8" s="153">
        <f t="shared" si="1"/>
        <v>45508</v>
      </c>
      <c r="H8" s="153">
        <f t="shared" si="1"/>
        <v>45509</v>
      </c>
      <c r="I8" s="153">
        <f t="shared" si="1"/>
        <v>45510</v>
      </c>
      <c r="J8" s="153">
        <f t="shared" si="1"/>
        <v>45511</v>
      </c>
      <c r="K8" s="153">
        <f t="shared" si="1"/>
        <v>45512</v>
      </c>
      <c r="L8" s="153">
        <f t="shared" si="1"/>
        <v>45513</v>
      </c>
      <c r="M8" s="153">
        <f t="shared" si="1"/>
        <v>45514</v>
      </c>
      <c r="N8" s="153">
        <f t="shared" si="1"/>
        <v>45515</v>
      </c>
      <c r="O8" s="153">
        <f t="shared" si="1"/>
        <v>45516</v>
      </c>
      <c r="P8" s="153">
        <f t="shared" si="1"/>
        <v>45517</v>
      </c>
      <c r="Q8" s="153">
        <f t="shared" si="1"/>
        <v>45518</v>
      </c>
      <c r="R8" s="153">
        <f t="shared" si="1"/>
        <v>45519</v>
      </c>
      <c r="S8" s="153">
        <f t="shared" si="1"/>
        <v>45520</v>
      </c>
      <c r="T8" s="153">
        <f t="shared" si="1"/>
        <v>45521</v>
      </c>
      <c r="U8" s="153">
        <f t="shared" si="1"/>
        <v>45522</v>
      </c>
      <c r="V8" s="153">
        <f t="shared" si="1"/>
        <v>45523</v>
      </c>
      <c r="W8" s="153">
        <f t="shared" si="1"/>
        <v>45524</v>
      </c>
      <c r="X8" s="153">
        <f t="shared" si="1"/>
        <v>45525</v>
      </c>
      <c r="Y8" s="153">
        <f t="shared" si="1"/>
        <v>45526</v>
      </c>
      <c r="Z8" s="153">
        <f t="shared" si="1"/>
        <v>45527</v>
      </c>
      <c r="AA8" s="153">
        <f t="shared" si="1"/>
        <v>45528</v>
      </c>
      <c r="AB8" s="153">
        <f t="shared" si="1"/>
        <v>45529</v>
      </c>
      <c r="AC8" s="153">
        <f t="shared" si="1"/>
        <v>45530</v>
      </c>
      <c r="AD8" s="153">
        <f t="shared" si="1"/>
        <v>45531</v>
      </c>
      <c r="AE8" s="153">
        <f t="shared" si="1"/>
        <v>45532</v>
      </c>
      <c r="AF8" s="153">
        <f t="shared" si="1"/>
        <v>45533</v>
      </c>
      <c r="AG8" s="154">
        <v>30</v>
      </c>
      <c r="AH8" s="154">
        <v>31</v>
      </c>
      <c r="AI8" s="275"/>
      <c r="AJ8" s="276"/>
    </row>
    <row r="9" spans="1:36" ht="15.6" x14ac:dyDescent="0.3">
      <c r="B9" s="155" t="s">
        <v>104</v>
      </c>
      <c r="C9" s="156" t="s">
        <v>132</v>
      </c>
      <c r="D9" s="282" t="s">
        <v>186</v>
      </c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4"/>
      <c r="AI9" s="157" t="s">
        <v>105</v>
      </c>
      <c r="AJ9" s="158" t="s">
        <v>106</v>
      </c>
    </row>
    <row r="10" spans="1:36" ht="17.399999999999999" x14ac:dyDescent="0.3">
      <c r="B10" s="279" t="s">
        <v>107</v>
      </c>
      <c r="C10" s="159" t="s">
        <v>188</v>
      </c>
      <c r="D10" s="160">
        <v>8</v>
      </c>
      <c r="E10" s="160">
        <v>8</v>
      </c>
      <c r="F10" s="160">
        <v>0</v>
      </c>
      <c r="G10" s="160">
        <v>0</v>
      </c>
      <c r="H10" s="160">
        <v>12</v>
      </c>
      <c r="I10" s="160">
        <v>12</v>
      </c>
      <c r="J10" s="160">
        <v>12</v>
      </c>
      <c r="K10" s="160">
        <v>12</v>
      </c>
      <c r="L10" s="160">
        <v>12</v>
      </c>
      <c r="M10" s="160">
        <v>0</v>
      </c>
      <c r="N10" s="160">
        <v>0</v>
      </c>
      <c r="O10" s="160">
        <v>12</v>
      </c>
      <c r="P10" s="160">
        <v>12</v>
      </c>
      <c r="Q10" s="160">
        <v>12</v>
      </c>
      <c r="R10" s="160">
        <v>12</v>
      </c>
      <c r="S10" s="160">
        <v>12</v>
      </c>
      <c r="T10" s="160">
        <v>0</v>
      </c>
      <c r="U10" s="160">
        <v>0</v>
      </c>
      <c r="V10" s="160">
        <v>12</v>
      </c>
      <c r="W10" s="160">
        <v>12</v>
      </c>
      <c r="X10" s="160">
        <v>12</v>
      </c>
      <c r="Y10" s="160">
        <v>12</v>
      </c>
      <c r="Z10" s="160">
        <v>12</v>
      </c>
      <c r="AA10" s="160">
        <v>0</v>
      </c>
      <c r="AB10" s="160">
        <v>0</v>
      </c>
      <c r="AC10" s="160">
        <v>12</v>
      </c>
      <c r="AD10" s="160">
        <v>12</v>
      </c>
      <c r="AE10" s="160">
        <v>12</v>
      </c>
      <c r="AF10" s="160">
        <v>12</v>
      </c>
      <c r="AG10" s="160">
        <v>12</v>
      </c>
      <c r="AH10" s="160">
        <v>0</v>
      </c>
      <c r="AI10" s="161">
        <f>SUM(D10:AH10)</f>
        <v>256</v>
      </c>
      <c r="AJ10" s="162" t="s">
        <v>108</v>
      </c>
    </row>
    <row r="11" spans="1:36" ht="15.6" x14ac:dyDescent="0.3">
      <c r="B11" s="280"/>
      <c r="C11" s="163" t="s">
        <v>189</v>
      </c>
      <c r="D11" s="164">
        <v>4</v>
      </c>
      <c r="E11" s="164">
        <v>4</v>
      </c>
      <c r="F11" s="164">
        <v>0</v>
      </c>
      <c r="G11" s="164">
        <v>0</v>
      </c>
      <c r="H11" s="164">
        <v>4</v>
      </c>
      <c r="I11" s="164">
        <v>4</v>
      </c>
      <c r="J11" s="164">
        <v>4</v>
      </c>
      <c r="K11" s="164">
        <v>4</v>
      </c>
      <c r="L11" s="164">
        <v>4</v>
      </c>
      <c r="M11" s="164">
        <v>0</v>
      </c>
      <c r="N11" s="164">
        <v>0</v>
      </c>
      <c r="O11" s="164">
        <v>4</v>
      </c>
      <c r="P11" s="164">
        <v>4</v>
      </c>
      <c r="Q11" s="164">
        <v>4</v>
      </c>
      <c r="R11" s="164">
        <v>4</v>
      </c>
      <c r="S11" s="164">
        <v>4</v>
      </c>
      <c r="T11" s="164">
        <v>0</v>
      </c>
      <c r="U11" s="164">
        <v>0</v>
      </c>
      <c r="V11" s="164">
        <v>4</v>
      </c>
      <c r="W11" s="164">
        <v>4</v>
      </c>
      <c r="X11" s="164">
        <v>4</v>
      </c>
      <c r="Y11" s="164">
        <v>4</v>
      </c>
      <c r="Z11" s="164">
        <v>4</v>
      </c>
      <c r="AA11" s="164">
        <v>0</v>
      </c>
      <c r="AB11" s="164">
        <v>0</v>
      </c>
      <c r="AC11" s="164">
        <v>4</v>
      </c>
      <c r="AD11" s="164">
        <v>4</v>
      </c>
      <c r="AE11" s="164">
        <v>4</v>
      </c>
      <c r="AF11" s="164">
        <v>4</v>
      </c>
      <c r="AG11" s="164">
        <v>4</v>
      </c>
      <c r="AH11" s="164">
        <v>0</v>
      </c>
      <c r="AI11" s="161">
        <f>SUM(D11:AH11)</f>
        <v>88</v>
      </c>
      <c r="AJ11" s="165" t="s">
        <v>78</v>
      </c>
    </row>
    <row r="12" spans="1:36" ht="17.399999999999999" x14ac:dyDescent="0.3">
      <c r="B12" s="280"/>
      <c r="C12" s="166" t="s">
        <v>93</v>
      </c>
      <c r="D12" s="167">
        <v>8</v>
      </c>
      <c r="E12" s="167">
        <v>8</v>
      </c>
      <c r="F12" s="167">
        <v>0</v>
      </c>
      <c r="G12" s="167">
        <v>0</v>
      </c>
      <c r="H12" s="167">
        <v>10</v>
      </c>
      <c r="I12" s="167">
        <v>10</v>
      </c>
      <c r="J12" s="167">
        <v>10</v>
      </c>
      <c r="K12" s="167">
        <v>10</v>
      </c>
      <c r="L12" s="167">
        <v>10</v>
      </c>
      <c r="M12" s="167">
        <v>0</v>
      </c>
      <c r="N12" s="167">
        <v>0</v>
      </c>
      <c r="O12" s="167">
        <v>10</v>
      </c>
      <c r="P12" s="167">
        <v>10</v>
      </c>
      <c r="Q12" s="167">
        <v>10</v>
      </c>
      <c r="R12" s="167">
        <v>10</v>
      </c>
      <c r="S12" s="167">
        <v>10</v>
      </c>
      <c r="T12" s="167">
        <v>0</v>
      </c>
      <c r="U12" s="167">
        <v>0</v>
      </c>
      <c r="V12" s="167">
        <v>10</v>
      </c>
      <c r="W12" s="167">
        <v>10</v>
      </c>
      <c r="X12" s="167">
        <v>10</v>
      </c>
      <c r="Y12" s="167">
        <v>10</v>
      </c>
      <c r="Z12" s="167">
        <v>10</v>
      </c>
      <c r="AA12" s="167">
        <v>0</v>
      </c>
      <c r="AB12" s="167">
        <v>0</v>
      </c>
      <c r="AC12" s="167">
        <v>10</v>
      </c>
      <c r="AD12" s="167">
        <v>10</v>
      </c>
      <c r="AE12" s="167">
        <v>10</v>
      </c>
      <c r="AF12" s="167">
        <v>10</v>
      </c>
      <c r="AG12" s="167">
        <v>10</v>
      </c>
      <c r="AH12" s="167">
        <v>0</v>
      </c>
      <c r="AI12" s="161">
        <f>SUM(D12:AH12)</f>
        <v>216</v>
      </c>
      <c r="AJ12" s="162" t="s">
        <v>109</v>
      </c>
    </row>
    <row r="13" spans="1:36" ht="15.6" x14ac:dyDescent="0.3">
      <c r="B13" s="280"/>
      <c r="C13" s="168" t="s">
        <v>30</v>
      </c>
      <c r="D13" s="164">
        <v>8</v>
      </c>
      <c r="E13" s="164">
        <v>8</v>
      </c>
      <c r="F13" s="164">
        <v>0</v>
      </c>
      <c r="G13" s="164">
        <v>0</v>
      </c>
      <c r="H13" s="164">
        <v>8</v>
      </c>
      <c r="I13" s="164">
        <v>8</v>
      </c>
      <c r="J13" s="164">
        <v>8</v>
      </c>
      <c r="K13" s="164">
        <v>8</v>
      </c>
      <c r="L13" s="164">
        <v>8</v>
      </c>
      <c r="M13" s="164">
        <v>0</v>
      </c>
      <c r="N13" s="164">
        <v>0</v>
      </c>
      <c r="O13" s="164">
        <v>8</v>
      </c>
      <c r="P13" s="164">
        <v>8</v>
      </c>
      <c r="Q13" s="164">
        <v>8</v>
      </c>
      <c r="R13" s="164">
        <v>8</v>
      </c>
      <c r="S13" s="164">
        <v>8</v>
      </c>
      <c r="T13" s="164">
        <v>0</v>
      </c>
      <c r="U13" s="164">
        <v>0</v>
      </c>
      <c r="V13" s="164">
        <v>8</v>
      </c>
      <c r="W13" s="164">
        <v>8</v>
      </c>
      <c r="X13" s="164">
        <v>8</v>
      </c>
      <c r="Y13" s="164">
        <v>8</v>
      </c>
      <c r="Z13" s="164">
        <v>8</v>
      </c>
      <c r="AA13" s="164">
        <v>0</v>
      </c>
      <c r="AB13" s="164">
        <v>0</v>
      </c>
      <c r="AC13" s="164">
        <v>8</v>
      </c>
      <c r="AD13" s="164">
        <v>8</v>
      </c>
      <c r="AE13" s="164">
        <v>8</v>
      </c>
      <c r="AF13" s="164">
        <v>8</v>
      </c>
      <c r="AG13" s="164">
        <v>8</v>
      </c>
      <c r="AH13" s="164">
        <v>0</v>
      </c>
      <c r="AI13" s="161">
        <f>SUM(D13:AH13)</f>
        <v>176</v>
      </c>
      <c r="AJ13" s="169" t="s">
        <v>110</v>
      </c>
    </row>
    <row r="14" spans="1:36" ht="15.6" x14ac:dyDescent="0.3">
      <c r="B14" s="281"/>
      <c r="C14" s="170" t="s">
        <v>34</v>
      </c>
      <c r="D14" s="164">
        <v>8</v>
      </c>
      <c r="E14" s="164">
        <v>0</v>
      </c>
      <c r="F14" s="164">
        <v>0</v>
      </c>
      <c r="G14" s="164">
        <v>0</v>
      </c>
      <c r="H14" s="164">
        <v>0</v>
      </c>
      <c r="I14" s="164">
        <v>8</v>
      </c>
      <c r="J14" s="164">
        <v>0</v>
      </c>
      <c r="K14" s="164">
        <v>0</v>
      </c>
      <c r="L14" s="164">
        <v>8</v>
      </c>
      <c r="M14" s="164">
        <v>0</v>
      </c>
      <c r="N14" s="164">
        <v>0</v>
      </c>
      <c r="O14" s="164">
        <v>0</v>
      </c>
      <c r="P14" s="164">
        <v>0</v>
      </c>
      <c r="Q14" s="164">
        <v>8</v>
      </c>
      <c r="R14" s="164">
        <v>0</v>
      </c>
      <c r="S14" s="164">
        <v>0</v>
      </c>
      <c r="T14" s="164">
        <v>0</v>
      </c>
      <c r="U14" s="164">
        <v>0</v>
      </c>
      <c r="V14" s="164">
        <v>8</v>
      </c>
      <c r="W14" s="164">
        <v>0</v>
      </c>
      <c r="X14" s="164">
        <v>0</v>
      </c>
      <c r="Y14" s="164">
        <v>8</v>
      </c>
      <c r="Z14" s="164">
        <v>0</v>
      </c>
      <c r="AA14" s="164">
        <v>0</v>
      </c>
      <c r="AB14" s="164">
        <v>0</v>
      </c>
      <c r="AC14" s="164">
        <v>0</v>
      </c>
      <c r="AD14" s="164">
        <v>0</v>
      </c>
      <c r="AE14" s="164">
        <v>0</v>
      </c>
      <c r="AF14" s="164">
        <v>8</v>
      </c>
      <c r="AG14" s="171">
        <v>0</v>
      </c>
      <c r="AH14" s="171">
        <v>0</v>
      </c>
      <c r="AI14" s="161">
        <f>SUM(D14:AH14)</f>
        <v>56</v>
      </c>
      <c r="AJ14" s="162" t="s">
        <v>111</v>
      </c>
    </row>
    <row r="15" spans="1:36" ht="15.6" x14ac:dyDescent="0.3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3"/>
      <c r="AJ15" s="172"/>
    </row>
    <row r="16" spans="1:36" ht="15.6" x14ac:dyDescent="0.3">
      <c r="B16" s="155" t="s">
        <v>104</v>
      </c>
      <c r="C16" s="156" t="s">
        <v>133</v>
      </c>
      <c r="D16" s="287"/>
      <c r="E16" s="288"/>
      <c r="F16" s="288"/>
      <c r="G16" s="288"/>
      <c r="H16" s="289"/>
      <c r="I16" s="174"/>
      <c r="J16" s="174"/>
      <c r="K16" s="174"/>
      <c r="L16" s="174"/>
      <c r="M16" s="174"/>
      <c r="N16" s="174"/>
      <c r="O16" s="174"/>
      <c r="P16" s="174"/>
      <c r="Q16" s="174"/>
      <c r="R16" s="175"/>
      <c r="S16" s="174"/>
      <c r="T16" s="282" t="s">
        <v>112</v>
      </c>
      <c r="U16" s="28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6"/>
      <c r="AG16" s="174"/>
      <c r="AH16" s="174"/>
      <c r="AI16" s="177" t="s">
        <v>105</v>
      </c>
      <c r="AJ16" s="178" t="s">
        <v>106</v>
      </c>
    </row>
    <row r="17" spans="1:36" ht="17.399999999999999" x14ac:dyDescent="0.3">
      <c r="B17" s="279" t="s">
        <v>107</v>
      </c>
      <c r="C17" s="159" t="s">
        <v>188</v>
      </c>
      <c r="D17" s="160">
        <v>8</v>
      </c>
      <c r="E17" s="160">
        <v>8</v>
      </c>
      <c r="F17" s="160">
        <v>4</v>
      </c>
      <c r="G17" s="160">
        <v>4</v>
      </c>
      <c r="H17" s="160">
        <v>8</v>
      </c>
      <c r="I17" s="160">
        <v>8</v>
      </c>
      <c r="J17" s="160">
        <v>8</v>
      </c>
      <c r="K17" s="160">
        <v>8</v>
      </c>
      <c r="L17" s="160">
        <v>8</v>
      </c>
      <c r="M17" s="160">
        <v>4</v>
      </c>
      <c r="N17" s="160">
        <v>4</v>
      </c>
      <c r="O17" s="160">
        <v>8</v>
      </c>
      <c r="P17" s="160">
        <v>8</v>
      </c>
      <c r="Q17" s="160">
        <v>8</v>
      </c>
      <c r="R17" s="160">
        <v>8</v>
      </c>
      <c r="S17" s="160">
        <v>8</v>
      </c>
      <c r="T17" s="160">
        <v>4</v>
      </c>
      <c r="U17" s="160">
        <v>4</v>
      </c>
      <c r="V17" s="160">
        <v>8</v>
      </c>
      <c r="W17" s="160">
        <v>8</v>
      </c>
      <c r="X17" s="160">
        <v>8</v>
      </c>
      <c r="Y17" s="160">
        <v>8</v>
      </c>
      <c r="Z17" s="160">
        <v>8</v>
      </c>
      <c r="AA17" s="160">
        <v>4</v>
      </c>
      <c r="AB17" s="160">
        <v>4</v>
      </c>
      <c r="AC17" s="160">
        <v>8</v>
      </c>
      <c r="AD17" s="160">
        <v>8</v>
      </c>
      <c r="AE17" s="179">
        <v>8</v>
      </c>
      <c r="AF17" s="180">
        <v>8</v>
      </c>
      <c r="AG17" s="180">
        <v>8</v>
      </c>
      <c r="AH17" s="160">
        <v>8</v>
      </c>
      <c r="AI17" s="161">
        <f>SUM(D17:AH17)</f>
        <v>216</v>
      </c>
      <c r="AJ17" s="162" t="s">
        <v>113</v>
      </c>
    </row>
    <row r="18" spans="1:36" ht="15.6" x14ac:dyDescent="0.3">
      <c r="B18" s="280"/>
      <c r="C18" s="163" t="s">
        <v>189</v>
      </c>
      <c r="D18" s="164">
        <v>6</v>
      </c>
      <c r="E18" s="164">
        <v>6</v>
      </c>
      <c r="F18" s="164">
        <v>2</v>
      </c>
      <c r="G18" s="164">
        <v>2</v>
      </c>
      <c r="H18" s="164">
        <v>6</v>
      </c>
      <c r="I18" s="164">
        <v>6</v>
      </c>
      <c r="J18" s="164">
        <v>6</v>
      </c>
      <c r="K18" s="164">
        <v>6</v>
      </c>
      <c r="L18" s="164">
        <v>6</v>
      </c>
      <c r="M18" s="164">
        <v>2</v>
      </c>
      <c r="N18" s="164">
        <v>2</v>
      </c>
      <c r="O18" s="164">
        <v>6</v>
      </c>
      <c r="P18" s="164">
        <v>6</v>
      </c>
      <c r="Q18" s="164">
        <v>6</v>
      </c>
      <c r="R18" s="164">
        <v>6</v>
      </c>
      <c r="S18" s="164">
        <v>6</v>
      </c>
      <c r="T18" s="164">
        <v>2</v>
      </c>
      <c r="U18" s="164">
        <v>2</v>
      </c>
      <c r="V18" s="164">
        <v>6</v>
      </c>
      <c r="W18" s="164">
        <v>6</v>
      </c>
      <c r="X18" s="164">
        <v>6</v>
      </c>
      <c r="Y18" s="164">
        <v>6</v>
      </c>
      <c r="Z18" s="164">
        <v>6</v>
      </c>
      <c r="AA18" s="164">
        <v>2</v>
      </c>
      <c r="AB18" s="164">
        <v>2</v>
      </c>
      <c r="AC18" s="164">
        <v>6</v>
      </c>
      <c r="AD18" s="164">
        <v>6</v>
      </c>
      <c r="AE18" s="171">
        <v>6</v>
      </c>
      <c r="AF18" s="181">
        <v>6</v>
      </c>
      <c r="AG18" s="181">
        <v>6</v>
      </c>
      <c r="AH18" s="164">
        <v>8</v>
      </c>
      <c r="AI18" s="161">
        <f>SUM(D18:AH18)</f>
        <v>156</v>
      </c>
      <c r="AJ18" s="162" t="s">
        <v>114</v>
      </c>
    </row>
    <row r="19" spans="1:36" ht="17.399999999999999" x14ac:dyDescent="0.3">
      <c r="B19" s="280"/>
      <c r="C19" s="166" t="s">
        <v>93</v>
      </c>
      <c r="D19" s="182">
        <v>12</v>
      </c>
      <c r="E19" s="182">
        <v>12</v>
      </c>
      <c r="F19" s="182">
        <v>4</v>
      </c>
      <c r="G19" s="182">
        <v>4</v>
      </c>
      <c r="H19" s="182">
        <v>12</v>
      </c>
      <c r="I19" s="182">
        <v>12</v>
      </c>
      <c r="J19" s="182">
        <v>12</v>
      </c>
      <c r="K19" s="182">
        <v>12</v>
      </c>
      <c r="L19" s="182">
        <v>12</v>
      </c>
      <c r="M19" s="182">
        <v>4</v>
      </c>
      <c r="N19" s="182">
        <v>4</v>
      </c>
      <c r="O19" s="182">
        <v>12</v>
      </c>
      <c r="P19" s="182">
        <v>12</v>
      </c>
      <c r="Q19" s="182">
        <v>12</v>
      </c>
      <c r="R19" s="182">
        <v>12</v>
      </c>
      <c r="S19" s="182">
        <v>12</v>
      </c>
      <c r="T19" s="182">
        <v>4</v>
      </c>
      <c r="U19" s="182">
        <v>4</v>
      </c>
      <c r="V19" s="182">
        <v>12</v>
      </c>
      <c r="W19" s="182">
        <v>12</v>
      </c>
      <c r="X19" s="182">
        <v>12</v>
      </c>
      <c r="Y19" s="182">
        <v>12</v>
      </c>
      <c r="Z19" s="182">
        <v>12</v>
      </c>
      <c r="AA19" s="182">
        <v>4</v>
      </c>
      <c r="AB19" s="182">
        <v>4</v>
      </c>
      <c r="AC19" s="182">
        <v>12</v>
      </c>
      <c r="AD19" s="182">
        <v>12</v>
      </c>
      <c r="AE19" s="183">
        <v>12</v>
      </c>
      <c r="AF19" s="180">
        <v>12</v>
      </c>
      <c r="AG19" s="180">
        <v>12</v>
      </c>
      <c r="AH19" s="182">
        <v>8</v>
      </c>
      <c r="AI19" s="161">
        <f>SUM(D19:AH19)</f>
        <v>304</v>
      </c>
      <c r="AJ19" s="162" t="s">
        <v>115</v>
      </c>
    </row>
    <row r="20" spans="1:36" ht="15.6" x14ac:dyDescent="0.3">
      <c r="B20" s="280"/>
      <c r="C20" s="168" t="s">
        <v>30</v>
      </c>
      <c r="D20" s="164">
        <v>8</v>
      </c>
      <c r="E20" s="164">
        <v>8</v>
      </c>
      <c r="F20" s="164">
        <v>2</v>
      </c>
      <c r="G20" s="164">
        <v>2</v>
      </c>
      <c r="H20" s="164">
        <v>8</v>
      </c>
      <c r="I20" s="164">
        <v>8</v>
      </c>
      <c r="J20" s="164">
        <v>8</v>
      </c>
      <c r="K20" s="164">
        <v>8</v>
      </c>
      <c r="L20" s="164">
        <v>8</v>
      </c>
      <c r="M20" s="164">
        <v>2</v>
      </c>
      <c r="N20" s="164">
        <v>2</v>
      </c>
      <c r="O20" s="164">
        <v>8</v>
      </c>
      <c r="P20" s="164">
        <v>8</v>
      </c>
      <c r="Q20" s="164">
        <v>8</v>
      </c>
      <c r="R20" s="164">
        <v>8</v>
      </c>
      <c r="S20" s="164">
        <v>8</v>
      </c>
      <c r="T20" s="164">
        <v>2</v>
      </c>
      <c r="U20" s="164">
        <v>2</v>
      </c>
      <c r="V20" s="164">
        <v>8</v>
      </c>
      <c r="W20" s="164">
        <v>8</v>
      </c>
      <c r="X20" s="164">
        <v>8</v>
      </c>
      <c r="Y20" s="164">
        <v>8</v>
      </c>
      <c r="Z20" s="164">
        <v>8</v>
      </c>
      <c r="AA20" s="164">
        <v>2</v>
      </c>
      <c r="AB20" s="164">
        <v>2</v>
      </c>
      <c r="AC20" s="164">
        <v>8</v>
      </c>
      <c r="AD20" s="164">
        <v>8</v>
      </c>
      <c r="AE20" s="171">
        <v>8</v>
      </c>
      <c r="AF20" s="181">
        <v>8</v>
      </c>
      <c r="AG20" s="181">
        <v>8</v>
      </c>
      <c r="AH20" s="181">
        <v>8</v>
      </c>
      <c r="AI20" s="161">
        <f>SUM(D20:AH20)</f>
        <v>200</v>
      </c>
      <c r="AJ20" s="162" t="s">
        <v>116</v>
      </c>
    </row>
    <row r="21" spans="1:36" ht="15.6" x14ac:dyDescent="0.3">
      <c r="B21" s="281"/>
      <c r="C21" s="170" t="s">
        <v>34</v>
      </c>
      <c r="D21" s="164">
        <v>0</v>
      </c>
      <c r="E21" s="164">
        <v>8</v>
      </c>
      <c r="F21" s="164">
        <v>0</v>
      </c>
      <c r="G21" s="164">
        <v>0</v>
      </c>
      <c r="H21" s="164">
        <v>0</v>
      </c>
      <c r="I21" s="164">
        <v>0</v>
      </c>
      <c r="J21" s="164">
        <v>8</v>
      </c>
      <c r="K21" s="164">
        <v>0</v>
      </c>
      <c r="L21" s="164">
        <v>0</v>
      </c>
      <c r="M21" s="164">
        <v>0</v>
      </c>
      <c r="N21" s="164">
        <v>0</v>
      </c>
      <c r="O21" s="164">
        <v>8</v>
      </c>
      <c r="P21" s="164">
        <v>0</v>
      </c>
      <c r="Q21" s="164">
        <v>0</v>
      </c>
      <c r="R21" s="164">
        <v>8</v>
      </c>
      <c r="S21" s="164">
        <v>0</v>
      </c>
      <c r="T21" s="164">
        <v>0</v>
      </c>
      <c r="U21" s="164">
        <v>0</v>
      </c>
      <c r="V21" s="164">
        <v>0</v>
      </c>
      <c r="W21" s="164">
        <v>8</v>
      </c>
      <c r="X21" s="164">
        <v>0</v>
      </c>
      <c r="Y21" s="164">
        <v>0</v>
      </c>
      <c r="Z21" s="164">
        <v>8</v>
      </c>
      <c r="AA21" s="164">
        <v>0</v>
      </c>
      <c r="AB21" s="164">
        <v>0</v>
      </c>
      <c r="AC21" s="164">
        <v>0</v>
      </c>
      <c r="AD21" s="164">
        <v>8</v>
      </c>
      <c r="AE21" s="171">
        <v>0</v>
      </c>
      <c r="AF21" s="181">
        <v>0</v>
      </c>
      <c r="AG21" s="181">
        <v>8</v>
      </c>
      <c r="AH21" s="171">
        <v>0</v>
      </c>
      <c r="AI21" s="184">
        <f>SUM(D21:AH21)</f>
        <v>64</v>
      </c>
      <c r="AJ21" s="162" t="s">
        <v>117</v>
      </c>
    </row>
    <row r="22" spans="1:36" ht="15.6" x14ac:dyDescent="0.3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6"/>
      <c r="AJ22" s="185"/>
    </row>
    <row r="23" spans="1:36" ht="15.6" x14ac:dyDescent="0.3">
      <c r="B23" s="155" t="s">
        <v>104</v>
      </c>
      <c r="C23" s="156" t="s">
        <v>134</v>
      </c>
      <c r="D23" s="187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282" t="s">
        <v>112</v>
      </c>
      <c r="AC23" s="284"/>
      <c r="AD23" s="188"/>
      <c r="AE23" s="188"/>
      <c r="AF23" s="188"/>
      <c r="AG23" s="188"/>
      <c r="AH23" s="188"/>
      <c r="AI23" s="177" t="s">
        <v>105</v>
      </c>
      <c r="AJ23" s="178" t="s">
        <v>106</v>
      </c>
    </row>
    <row r="24" spans="1:36" ht="17.399999999999999" x14ac:dyDescent="0.3">
      <c r="B24" s="279" t="s">
        <v>107</v>
      </c>
      <c r="C24" s="159" t="s">
        <v>188</v>
      </c>
      <c r="D24" s="160">
        <v>8</v>
      </c>
      <c r="E24" s="160">
        <v>8</v>
      </c>
      <c r="F24" s="160">
        <v>4</v>
      </c>
      <c r="G24" s="160">
        <v>4</v>
      </c>
      <c r="H24" s="160">
        <v>8</v>
      </c>
      <c r="I24" s="160">
        <v>8</v>
      </c>
      <c r="J24" s="160">
        <v>8</v>
      </c>
      <c r="K24" s="160">
        <v>8</v>
      </c>
      <c r="L24" s="160">
        <v>8</v>
      </c>
      <c r="M24" s="160">
        <v>4</v>
      </c>
      <c r="N24" s="160">
        <v>4</v>
      </c>
      <c r="O24" s="160">
        <v>8</v>
      </c>
      <c r="P24" s="160">
        <v>8</v>
      </c>
      <c r="Q24" s="160">
        <v>8</v>
      </c>
      <c r="R24" s="160">
        <v>8</v>
      </c>
      <c r="S24" s="160">
        <v>8</v>
      </c>
      <c r="T24" s="160">
        <v>4</v>
      </c>
      <c r="U24" s="160">
        <v>4</v>
      </c>
      <c r="V24" s="160">
        <v>8</v>
      </c>
      <c r="W24" s="160">
        <v>8</v>
      </c>
      <c r="X24" s="160">
        <v>8</v>
      </c>
      <c r="Y24" s="160">
        <v>8</v>
      </c>
      <c r="Z24" s="160">
        <v>8</v>
      </c>
      <c r="AA24" s="160">
        <v>4</v>
      </c>
      <c r="AB24" s="160">
        <v>4</v>
      </c>
      <c r="AC24" s="160">
        <v>8</v>
      </c>
      <c r="AD24" s="160">
        <v>8</v>
      </c>
      <c r="AE24" s="160">
        <v>8</v>
      </c>
      <c r="AF24" s="160">
        <v>8</v>
      </c>
      <c r="AG24" s="160">
        <v>8</v>
      </c>
      <c r="AH24" s="160">
        <v>0</v>
      </c>
      <c r="AI24" s="161">
        <f>SUM(D24:AH24)</f>
        <v>208</v>
      </c>
      <c r="AJ24" s="162" t="s">
        <v>118</v>
      </c>
    </row>
    <row r="25" spans="1:36" ht="15.6" x14ac:dyDescent="0.3">
      <c r="B25" s="280"/>
      <c r="C25" s="163" t="s">
        <v>189</v>
      </c>
      <c r="D25" s="164">
        <v>6</v>
      </c>
      <c r="E25" s="164">
        <v>6</v>
      </c>
      <c r="F25" s="164">
        <v>2</v>
      </c>
      <c r="G25" s="164">
        <v>2</v>
      </c>
      <c r="H25" s="164">
        <v>6</v>
      </c>
      <c r="I25" s="164">
        <v>6</v>
      </c>
      <c r="J25" s="164">
        <v>6</v>
      </c>
      <c r="K25" s="164">
        <v>6</v>
      </c>
      <c r="L25" s="164">
        <v>6</v>
      </c>
      <c r="M25" s="164">
        <v>2</v>
      </c>
      <c r="N25" s="164">
        <v>2</v>
      </c>
      <c r="O25" s="164">
        <v>6</v>
      </c>
      <c r="P25" s="164">
        <v>6</v>
      </c>
      <c r="Q25" s="164">
        <v>6</v>
      </c>
      <c r="R25" s="164">
        <v>6</v>
      </c>
      <c r="S25" s="164">
        <v>6</v>
      </c>
      <c r="T25" s="164">
        <v>2</v>
      </c>
      <c r="U25" s="164">
        <v>2</v>
      </c>
      <c r="V25" s="164">
        <v>6</v>
      </c>
      <c r="W25" s="164">
        <v>6</v>
      </c>
      <c r="X25" s="164">
        <v>6</v>
      </c>
      <c r="Y25" s="164">
        <v>6</v>
      </c>
      <c r="Z25" s="164">
        <v>6</v>
      </c>
      <c r="AA25" s="164">
        <v>2</v>
      </c>
      <c r="AB25" s="164">
        <v>2</v>
      </c>
      <c r="AC25" s="164">
        <v>6</v>
      </c>
      <c r="AD25" s="164">
        <v>6</v>
      </c>
      <c r="AE25" s="164">
        <v>6</v>
      </c>
      <c r="AF25" s="164">
        <v>6</v>
      </c>
      <c r="AG25" s="164">
        <v>6</v>
      </c>
      <c r="AH25" s="171">
        <v>0</v>
      </c>
      <c r="AI25" s="161">
        <f>SUM(D25:AH25)</f>
        <v>148</v>
      </c>
      <c r="AJ25" s="162" t="s">
        <v>119</v>
      </c>
    </row>
    <row r="26" spans="1:36" ht="15.6" x14ac:dyDescent="0.3">
      <c r="B26" s="280"/>
      <c r="C26" s="166" t="s">
        <v>93</v>
      </c>
      <c r="D26" s="164">
        <v>12</v>
      </c>
      <c r="E26" s="164">
        <v>12</v>
      </c>
      <c r="F26" s="164">
        <v>4</v>
      </c>
      <c r="G26" s="164">
        <v>4</v>
      </c>
      <c r="H26" s="164">
        <v>12</v>
      </c>
      <c r="I26" s="164">
        <v>12</v>
      </c>
      <c r="J26" s="164">
        <v>12</v>
      </c>
      <c r="K26" s="164">
        <v>12</v>
      </c>
      <c r="L26" s="164">
        <v>12</v>
      </c>
      <c r="M26" s="164">
        <v>4</v>
      </c>
      <c r="N26" s="164">
        <v>4</v>
      </c>
      <c r="O26" s="164">
        <v>12</v>
      </c>
      <c r="P26" s="164">
        <v>12</v>
      </c>
      <c r="Q26" s="164">
        <v>12</v>
      </c>
      <c r="R26" s="164">
        <v>12</v>
      </c>
      <c r="S26" s="164">
        <v>12</v>
      </c>
      <c r="T26" s="164">
        <v>4</v>
      </c>
      <c r="U26" s="164">
        <v>4</v>
      </c>
      <c r="V26" s="164">
        <v>12</v>
      </c>
      <c r="W26" s="164">
        <v>12</v>
      </c>
      <c r="X26" s="164">
        <v>12</v>
      </c>
      <c r="Y26" s="164">
        <v>12</v>
      </c>
      <c r="Z26" s="164">
        <v>12</v>
      </c>
      <c r="AA26" s="164">
        <v>4</v>
      </c>
      <c r="AB26" s="164">
        <v>4</v>
      </c>
      <c r="AC26" s="164">
        <v>12</v>
      </c>
      <c r="AD26" s="164">
        <v>12</v>
      </c>
      <c r="AE26" s="164">
        <v>12</v>
      </c>
      <c r="AF26" s="164">
        <v>12</v>
      </c>
      <c r="AG26" s="164">
        <v>12</v>
      </c>
      <c r="AH26" s="164">
        <v>0</v>
      </c>
      <c r="AI26" s="161">
        <f>SUM(D26:AH26)</f>
        <v>296</v>
      </c>
      <c r="AJ26" s="162" t="s">
        <v>120</v>
      </c>
    </row>
    <row r="27" spans="1:36" ht="15.6" x14ac:dyDescent="0.3">
      <c r="B27" s="280"/>
      <c r="C27" s="168" t="s">
        <v>30</v>
      </c>
      <c r="D27" s="164">
        <v>8</v>
      </c>
      <c r="E27" s="164">
        <v>8</v>
      </c>
      <c r="F27" s="164">
        <v>2</v>
      </c>
      <c r="G27" s="164">
        <v>2</v>
      </c>
      <c r="H27" s="164">
        <v>8</v>
      </c>
      <c r="I27" s="164">
        <v>8</v>
      </c>
      <c r="J27" s="164">
        <v>8</v>
      </c>
      <c r="K27" s="164">
        <v>8</v>
      </c>
      <c r="L27" s="164">
        <v>8</v>
      </c>
      <c r="M27" s="164">
        <v>2</v>
      </c>
      <c r="N27" s="164">
        <v>2</v>
      </c>
      <c r="O27" s="164">
        <v>8</v>
      </c>
      <c r="P27" s="164">
        <v>8</v>
      </c>
      <c r="Q27" s="164">
        <v>8</v>
      </c>
      <c r="R27" s="164">
        <v>8</v>
      </c>
      <c r="S27" s="164">
        <v>8</v>
      </c>
      <c r="T27" s="164">
        <v>2</v>
      </c>
      <c r="U27" s="164">
        <v>2</v>
      </c>
      <c r="V27" s="164">
        <v>8</v>
      </c>
      <c r="W27" s="164">
        <v>8</v>
      </c>
      <c r="X27" s="164">
        <v>8</v>
      </c>
      <c r="Y27" s="164">
        <v>8</v>
      </c>
      <c r="Z27" s="164">
        <v>8</v>
      </c>
      <c r="AA27" s="164">
        <v>2</v>
      </c>
      <c r="AB27" s="164">
        <v>2</v>
      </c>
      <c r="AC27" s="164">
        <v>8</v>
      </c>
      <c r="AD27" s="164">
        <v>8</v>
      </c>
      <c r="AE27" s="164">
        <v>8</v>
      </c>
      <c r="AF27" s="164">
        <v>8</v>
      </c>
      <c r="AG27" s="164">
        <v>8</v>
      </c>
      <c r="AH27" s="164">
        <v>0</v>
      </c>
      <c r="AI27" s="161">
        <f>SUM(D27:AH27)</f>
        <v>192</v>
      </c>
      <c r="AJ27" s="162" t="s">
        <v>121</v>
      </c>
    </row>
    <row r="28" spans="1:36" ht="15.6" x14ac:dyDescent="0.3">
      <c r="B28" s="281"/>
      <c r="C28" s="170" t="s">
        <v>34</v>
      </c>
      <c r="D28" s="164">
        <v>0</v>
      </c>
      <c r="E28" s="164">
        <v>0</v>
      </c>
      <c r="F28" s="164">
        <v>0</v>
      </c>
      <c r="G28" s="164">
        <v>0</v>
      </c>
      <c r="H28" s="164">
        <v>8</v>
      </c>
      <c r="I28" s="164">
        <v>0</v>
      </c>
      <c r="J28" s="164">
        <v>0</v>
      </c>
      <c r="K28" s="164">
        <v>8</v>
      </c>
      <c r="L28" s="164">
        <v>0</v>
      </c>
      <c r="M28" s="164">
        <v>0</v>
      </c>
      <c r="N28" s="164">
        <v>0</v>
      </c>
      <c r="O28" s="164">
        <v>0</v>
      </c>
      <c r="P28" s="164">
        <v>8</v>
      </c>
      <c r="Q28" s="164">
        <v>0</v>
      </c>
      <c r="R28" s="164">
        <v>0</v>
      </c>
      <c r="S28" s="164">
        <v>8</v>
      </c>
      <c r="T28" s="164">
        <v>0</v>
      </c>
      <c r="U28" s="164">
        <v>0</v>
      </c>
      <c r="V28" s="164">
        <v>0</v>
      </c>
      <c r="W28" s="164">
        <v>0</v>
      </c>
      <c r="X28" s="164">
        <v>8</v>
      </c>
      <c r="Y28" s="164">
        <v>0</v>
      </c>
      <c r="Z28" s="164">
        <v>0</v>
      </c>
      <c r="AA28" s="164">
        <v>0</v>
      </c>
      <c r="AB28" s="164">
        <v>0</v>
      </c>
      <c r="AC28" s="164">
        <v>8</v>
      </c>
      <c r="AD28" s="164">
        <v>0</v>
      </c>
      <c r="AE28" s="164">
        <v>8</v>
      </c>
      <c r="AF28" s="164">
        <v>0</v>
      </c>
      <c r="AG28" s="164">
        <v>0</v>
      </c>
      <c r="AH28" s="171">
        <v>0</v>
      </c>
      <c r="AI28" s="161">
        <f>SUM(D28:AH28)</f>
        <v>56</v>
      </c>
      <c r="AJ28" s="162" t="s">
        <v>122</v>
      </c>
    </row>
    <row r="29" spans="1:36" ht="15.6" x14ac:dyDescent="0.3">
      <c r="B29" s="189"/>
      <c r="L29" s="193"/>
      <c r="AI29" s="190"/>
      <c r="AJ29" s="190"/>
    </row>
    <row r="30" spans="1:36" ht="15.6" x14ac:dyDescent="0.3">
      <c r="B30" s="189"/>
      <c r="AI30" s="190"/>
      <c r="AJ30" s="190"/>
    </row>
    <row r="31" spans="1:36" ht="15.6" x14ac:dyDescent="0.3">
      <c r="B31" s="155" t="s">
        <v>104</v>
      </c>
      <c r="C31" s="191"/>
      <c r="D31" s="192"/>
      <c r="E31" s="192"/>
      <c r="F31" s="192"/>
      <c r="G31" s="290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2"/>
      <c r="AI31" s="177" t="s">
        <v>105</v>
      </c>
      <c r="AJ31" s="178" t="s">
        <v>106</v>
      </c>
    </row>
    <row r="32" spans="1:36" ht="17.399999999999999" x14ac:dyDescent="0.3">
      <c r="B32" s="279" t="s">
        <v>107</v>
      </c>
      <c r="C32" s="159" t="s">
        <v>92</v>
      </c>
      <c r="D32" s="160">
        <v>0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60">
        <v>0</v>
      </c>
      <c r="K32" s="160">
        <v>0</v>
      </c>
      <c r="L32" s="160">
        <v>0</v>
      </c>
      <c r="M32" s="160">
        <v>0</v>
      </c>
      <c r="N32" s="160">
        <v>0</v>
      </c>
      <c r="O32" s="160">
        <v>0</v>
      </c>
      <c r="P32" s="160">
        <v>0</v>
      </c>
      <c r="Q32" s="160">
        <v>0</v>
      </c>
      <c r="R32" s="160">
        <v>0</v>
      </c>
      <c r="S32" s="160">
        <v>0</v>
      </c>
      <c r="T32" s="160">
        <v>0</v>
      </c>
      <c r="U32" s="160">
        <v>0</v>
      </c>
      <c r="V32" s="160">
        <v>0</v>
      </c>
      <c r="W32" s="160">
        <v>0</v>
      </c>
      <c r="X32" s="160">
        <v>0</v>
      </c>
      <c r="Y32" s="160">
        <v>0</v>
      </c>
      <c r="Z32" s="160">
        <v>0</v>
      </c>
      <c r="AA32" s="160">
        <v>0</v>
      </c>
      <c r="AB32" s="160">
        <v>0</v>
      </c>
      <c r="AC32" s="160">
        <v>0</v>
      </c>
      <c r="AD32" s="160">
        <v>0</v>
      </c>
      <c r="AE32" s="160">
        <v>0</v>
      </c>
      <c r="AF32" s="160">
        <v>0</v>
      </c>
      <c r="AG32" s="160">
        <v>0</v>
      </c>
      <c r="AH32" s="160">
        <v>0</v>
      </c>
      <c r="AI32" s="161">
        <f>SUM(D32:AH32)</f>
        <v>0</v>
      </c>
      <c r="AJ32" s="162" t="s">
        <v>123</v>
      </c>
    </row>
    <row r="33" spans="2:36" ht="15.6" x14ac:dyDescent="0.3">
      <c r="B33" s="293"/>
      <c r="C33" s="163" t="s">
        <v>29</v>
      </c>
      <c r="D33" s="193">
        <v>0</v>
      </c>
      <c r="E33" s="193">
        <v>0</v>
      </c>
      <c r="F33" s="193">
        <v>0</v>
      </c>
      <c r="G33" s="193">
        <v>0</v>
      </c>
      <c r="H33" s="193">
        <v>0</v>
      </c>
      <c r="I33" s="193">
        <v>0</v>
      </c>
      <c r="J33" s="193">
        <v>0</v>
      </c>
      <c r="K33" s="193">
        <v>0</v>
      </c>
      <c r="L33" s="193">
        <v>0</v>
      </c>
      <c r="M33" s="193">
        <v>0</v>
      </c>
      <c r="N33" s="193">
        <v>0</v>
      </c>
      <c r="O33" s="193">
        <v>0</v>
      </c>
      <c r="P33" s="193">
        <v>0</v>
      </c>
      <c r="Q33" s="193">
        <v>0</v>
      </c>
      <c r="R33" s="193">
        <v>0</v>
      </c>
      <c r="S33" s="193">
        <v>0</v>
      </c>
      <c r="T33" s="193">
        <v>0</v>
      </c>
      <c r="U33" s="193">
        <v>0</v>
      </c>
      <c r="V33" s="193">
        <v>0</v>
      </c>
      <c r="W33" s="193">
        <v>0</v>
      </c>
      <c r="X33" s="193">
        <v>0</v>
      </c>
      <c r="Y33" s="193">
        <v>0</v>
      </c>
      <c r="Z33" s="193">
        <v>0</v>
      </c>
      <c r="AA33" s="193">
        <v>0</v>
      </c>
      <c r="AB33" s="193">
        <v>0</v>
      </c>
      <c r="AC33" s="193">
        <v>0</v>
      </c>
      <c r="AD33" s="193">
        <v>0</v>
      </c>
      <c r="AE33" s="193">
        <v>0</v>
      </c>
      <c r="AF33" s="193">
        <v>0</v>
      </c>
      <c r="AG33" s="193">
        <v>0</v>
      </c>
      <c r="AH33" s="194">
        <v>0</v>
      </c>
      <c r="AI33" s="161">
        <f>SUM(D33:AH33)</f>
        <v>0</v>
      </c>
      <c r="AJ33" s="162" t="s">
        <v>124</v>
      </c>
    </row>
    <row r="34" spans="2:36" ht="18.75" customHeight="1" x14ac:dyDescent="0.3">
      <c r="B34" s="293"/>
      <c r="C34" s="166" t="s">
        <v>93</v>
      </c>
      <c r="D34" s="182">
        <v>0</v>
      </c>
      <c r="E34" s="182">
        <v>0</v>
      </c>
      <c r="F34" s="182">
        <v>0</v>
      </c>
      <c r="G34" s="182">
        <v>0</v>
      </c>
      <c r="H34" s="182">
        <v>0</v>
      </c>
      <c r="I34" s="182">
        <v>0</v>
      </c>
      <c r="J34" s="182">
        <v>0</v>
      </c>
      <c r="K34" s="182">
        <v>0</v>
      </c>
      <c r="L34" s="182">
        <v>0</v>
      </c>
      <c r="M34" s="182">
        <v>0</v>
      </c>
      <c r="N34" s="182">
        <v>0</v>
      </c>
      <c r="O34" s="182">
        <v>0</v>
      </c>
      <c r="P34" s="182">
        <v>0</v>
      </c>
      <c r="Q34" s="182">
        <v>0</v>
      </c>
      <c r="R34" s="182">
        <v>0</v>
      </c>
      <c r="S34" s="182">
        <v>0</v>
      </c>
      <c r="T34" s="182">
        <v>0</v>
      </c>
      <c r="U34" s="182">
        <v>0</v>
      </c>
      <c r="V34" s="182">
        <v>0</v>
      </c>
      <c r="W34" s="182">
        <v>0</v>
      </c>
      <c r="X34" s="182">
        <v>0</v>
      </c>
      <c r="Y34" s="182">
        <v>0</v>
      </c>
      <c r="Z34" s="182">
        <v>0</v>
      </c>
      <c r="AA34" s="182">
        <v>0</v>
      </c>
      <c r="AB34" s="182">
        <v>0</v>
      </c>
      <c r="AC34" s="182">
        <v>0</v>
      </c>
      <c r="AD34" s="182">
        <v>0</v>
      </c>
      <c r="AE34" s="182">
        <v>0</v>
      </c>
      <c r="AF34" s="182">
        <v>0</v>
      </c>
      <c r="AG34" s="182">
        <v>0</v>
      </c>
      <c r="AH34" s="182">
        <v>0</v>
      </c>
      <c r="AI34" s="161">
        <f>SUM(D34:AH34)</f>
        <v>0</v>
      </c>
      <c r="AJ34" s="162" t="s">
        <v>125</v>
      </c>
    </row>
    <row r="35" spans="2:36" ht="15.6" x14ac:dyDescent="0.3">
      <c r="B35" s="293"/>
      <c r="C35" s="168" t="s">
        <v>30</v>
      </c>
      <c r="D35" s="164">
        <v>0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  <c r="P35" s="164">
        <v>0</v>
      </c>
      <c r="Q35" s="164">
        <v>0</v>
      </c>
      <c r="R35" s="164">
        <v>0</v>
      </c>
      <c r="S35" s="164">
        <v>0</v>
      </c>
      <c r="T35" s="164">
        <v>0</v>
      </c>
      <c r="U35" s="164">
        <v>0</v>
      </c>
      <c r="V35" s="164">
        <v>0</v>
      </c>
      <c r="W35" s="164">
        <v>0</v>
      </c>
      <c r="X35" s="164">
        <v>0</v>
      </c>
      <c r="Y35" s="164">
        <v>0</v>
      </c>
      <c r="Z35" s="164">
        <v>0</v>
      </c>
      <c r="AA35" s="164">
        <v>0</v>
      </c>
      <c r="AB35" s="164">
        <v>0</v>
      </c>
      <c r="AC35" s="164">
        <v>0</v>
      </c>
      <c r="AD35" s="164">
        <v>0</v>
      </c>
      <c r="AE35" s="164">
        <v>0</v>
      </c>
      <c r="AF35" s="164">
        <v>0</v>
      </c>
      <c r="AG35" s="164">
        <v>0</v>
      </c>
      <c r="AH35" s="171">
        <v>0</v>
      </c>
      <c r="AI35" s="161">
        <f>SUM(D35:AH35)</f>
        <v>0</v>
      </c>
      <c r="AJ35" s="162" t="s">
        <v>126</v>
      </c>
    </row>
    <row r="36" spans="2:36" ht="15.6" x14ac:dyDescent="0.3">
      <c r="B36" s="294"/>
      <c r="C36" s="170" t="s">
        <v>34</v>
      </c>
      <c r="D36" s="164">
        <v>0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0</v>
      </c>
      <c r="K36" s="164">
        <v>0</v>
      </c>
      <c r="L36" s="164">
        <v>0</v>
      </c>
      <c r="M36" s="164">
        <v>0</v>
      </c>
      <c r="N36" s="164">
        <v>0</v>
      </c>
      <c r="O36" s="164">
        <v>0</v>
      </c>
      <c r="P36" s="164">
        <v>0</v>
      </c>
      <c r="Q36" s="164">
        <v>0</v>
      </c>
      <c r="R36" s="164">
        <v>0</v>
      </c>
      <c r="S36" s="164">
        <v>0</v>
      </c>
      <c r="T36" s="164">
        <v>0</v>
      </c>
      <c r="U36" s="164">
        <v>0</v>
      </c>
      <c r="V36" s="164">
        <v>0</v>
      </c>
      <c r="W36" s="164">
        <v>0</v>
      </c>
      <c r="X36" s="164">
        <v>0</v>
      </c>
      <c r="Y36" s="164">
        <v>0</v>
      </c>
      <c r="Z36" s="164">
        <v>0</v>
      </c>
      <c r="AA36" s="164">
        <v>0</v>
      </c>
      <c r="AB36" s="164">
        <v>0</v>
      </c>
      <c r="AC36" s="164">
        <v>0</v>
      </c>
      <c r="AD36" s="164">
        <v>0</v>
      </c>
      <c r="AE36" s="164">
        <v>0</v>
      </c>
      <c r="AF36" s="164">
        <v>0</v>
      </c>
      <c r="AG36" s="164">
        <v>0</v>
      </c>
      <c r="AH36" s="171">
        <v>0</v>
      </c>
      <c r="AI36" s="161">
        <f>SUM(D36:AH36)</f>
        <v>0</v>
      </c>
      <c r="AJ36" s="162" t="s">
        <v>127</v>
      </c>
    </row>
    <row r="37" spans="2:36" ht="15.6" x14ac:dyDescent="0.3">
      <c r="B37" s="189"/>
      <c r="AI37" s="190"/>
      <c r="AJ37" s="190"/>
    </row>
    <row r="38" spans="2:36" ht="21" x14ac:dyDescent="0.3">
      <c r="B38" s="285" t="s">
        <v>128</v>
      </c>
      <c r="C38" s="286"/>
      <c r="D38" s="195">
        <f t="shared" ref="D38:AA38" si="2">SUM(D10:D28)</f>
        <v>104</v>
      </c>
      <c r="E38" s="195">
        <f t="shared" si="2"/>
        <v>104</v>
      </c>
      <c r="F38" s="195">
        <f t="shared" si="2"/>
        <v>24</v>
      </c>
      <c r="G38" s="195">
        <f t="shared" si="2"/>
        <v>24</v>
      </c>
      <c r="H38" s="195">
        <f t="shared" si="2"/>
        <v>110</v>
      </c>
      <c r="I38" s="195">
        <f t="shared" si="2"/>
        <v>110</v>
      </c>
      <c r="J38" s="195">
        <f t="shared" si="2"/>
        <v>110</v>
      </c>
      <c r="K38" s="195">
        <f t="shared" si="2"/>
        <v>110</v>
      </c>
      <c r="L38" s="195">
        <f t="shared" si="2"/>
        <v>110</v>
      </c>
      <c r="M38" s="195">
        <f t="shared" si="2"/>
        <v>24</v>
      </c>
      <c r="N38" s="195">
        <f t="shared" si="2"/>
        <v>24</v>
      </c>
      <c r="O38" s="195">
        <f t="shared" si="2"/>
        <v>110</v>
      </c>
      <c r="P38" s="195">
        <f t="shared" si="2"/>
        <v>110</v>
      </c>
      <c r="Q38" s="195">
        <f t="shared" si="2"/>
        <v>110</v>
      </c>
      <c r="R38" s="195">
        <f t="shared" si="2"/>
        <v>110</v>
      </c>
      <c r="S38" s="195">
        <f t="shared" si="2"/>
        <v>110</v>
      </c>
      <c r="T38" s="195">
        <f t="shared" si="2"/>
        <v>24</v>
      </c>
      <c r="U38" s="195">
        <f t="shared" si="2"/>
        <v>24</v>
      </c>
      <c r="V38" s="195">
        <f t="shared" si="2"/>
        <v>110</v>
      </c>
      <c r="W38" s="195">
        <f t="shared" si="2"/>
        <v>110</v>
      </c>
      <c r="X38" s="195">
        <f t="shared" si="2"/>
        <v>110</v>
      </c>
      <c r="Y38" s="195">
        <f t="shared" si="2"/>
        <v>110</v>
      </c>
      <c r="Z38" s="195">
        <f t="shared" si="2"/>
        <v>110</v>
      </c>
      <c r="AA38" s="195">
        <f t="shared" si="2"/>
        <v>24</v>
      </c>
      <c r="AB38" s="195">
        <f t="shared" ref="AB38:AH38" si="3">SUM(AB10:AB36)</f>
        <v>24</v>
      </c>
      <c r="AC38" s="195">
        <f t="shared" si="3"/>
        <v>110</v>
      </c>
      <c r="AD38" s="195">
        <f t="shared" si="3"/>
        <v>110</v>
      </c>
      <c r="AE38" s="195">
        <f t="shared" si="3"/>
        <v>110</v>
      </c>
      <c r="AF38" s="196">
        <f t="shared" si="3"/>
        <v>110</v>
      </c>
      <c r="AG38" s="196">
        <f t="shared" si="3"/>
        <v>110</v>
      </c>
      <c r="AH38" s="197">
        <f t="shared" si="3"/>
        <v>32</v>
      </c>
      <c r="AI38" s="190"/>
      <c r="AJ38" s="190"/>
    </row>
    <row r="39" spans="2:36" ht="21" x14ac:dyDescent="0.3">
      <c r="B39" s="285" t="s">
        <v>129</v>
      </c>
      <c r="C39" s="286"/>
      <c r="D39" s="198">
        <f>'[1]DUTY ROSTER'!C52</f>
        <v>21</v>
      </c>
      <c r="E39" s="198">
        <f>'[1]DUTY ROSTER'!D52</f>
        <v>19</v>
      </c>
      <c r="F39" s="198">
        <f>'[1]DUTY ROSTER'!E52</f>
        <v>19</v>
      </c>
      <c r="G39" s="198">
        <f>'[1]DUTY ROSTER'!F52</f>
        <v>11</v>
      </c>
      <c r="H39" s="198">
        <f>'[1]DUTY ROSTER'!G52</f>
        <v>9</v>
      </c>
      <c r="I39" s="198">
        <f>'[1]DUTY ROSTER'!H52</f>
        <v>20</v>
      </c>
      <c r="J39" s="198">
        <f>'[1]DUTY ROSTER'!I52</f>
        <v>20</v>
      </c>
      <c r="K39" s="198">
        <f>'[1]DUTY ROSTER'!J52</f>
        <v>19</v>
      </c>
      <c r="L39" s="198">
        <f>'[1]DUTY ROSTER'!K52</f>
        <v>19</v>
      </c>
      <c r="M39" s="198">
        <f>'[1]DUTY ROSTER'!L52</f>
        <v>19</v>
      </c>
      <c r="N39" s="198">
        <f>'[1]DUTY ROSTER'!M52</f>
        <v>12</v>
      </c>
      <c r="O39" s="198">
        <f>'[1]DUTY ROSTER'!N52</f>
        <v>11</v>
      </c>
      <c r="P39" s="198">
        <f>'[1]DUTY ROSTER'!O52</f>
        <v>21</v>
      </c>
      <c r="Q39" s="198">
        <f>'[1]DUTY ROSTER'!P52</f>
        <v>20</v>
      </c>
      <c r="R39" s="198">
        <f>'[1]DUTY ROSTER'!Q52</f>
        <v>20</v>
      </c>
      <c r="S39" s="198">
        <f>'[1]DUTY ROSTER'!R52</f>
        <v>20</v>
      </c>
      <c r="T39" s="198">
        <f>'[1]DUTY ROSTER'!S52</f>
        <v>20</v>
      </c>
      <c r="U39" s="198">
        <f>'[1]DUTY ROSTER'!T52</f>
        <v>12</v>
      </c>
      <c r="V39" s="198">
        <f>'[1]DUTY ROSTER'!U52</f>
        <v>12</v>
      </c>
      <c r="W39" s="198">
        <f>'[1]DUTY ROSTER'!V52</f>
        <v>21</v>
      </c>
      <c r="X39" s="198">
        <f>'[1]DUTY ROSTER'!W52</f>
        <v>20</v>
      </c>
      <c r="Y39" s="198">
        <f>'[1]DUTY ROSTER'!X52</f>
        <v>20</v>
      </c>
      <c r="Z39" s="198">
        <f>'[1]DUTY ROSTER'!Y52</f>
        <v>19</v>
      </c>
      <c r="AA39" s="198">
        <f>'[1]DUTY ROSTER'!Z52</f>
        <v>21</v>
      </c>
      <c r="AB39" s="198">
        <f>'[1]DUTY ROSTER'!AA52</f>
        <v>11</v>
      </c>
      <c r="AC39" s="198">
        <f>'[1]DUTY ROSTER'!AB52</f>
        <v>12</v>
      </c>
      <c r="AD39" s="198">
        <f>'[1]DUTY ROSTER'!AC52</f>
        <v>20</v>
      </c>
      <c r="AE39" s="198">
        <f>'[1]DUTY ROSTER'!AD52</f>
        <v>18</v>
      </c>
      <c r="AF39" s="199">
        <f>'[1]DUTY ROSTER'!AE52</f>
        <v>19</v>
      </c>
      <c r="AG39" s="199">
        <f>'[1]DUTY ROSTER'!AF52</f>
        <v>21</v>
      </c>
      <c r="AH39" s="200">
        <f>'[1]DUTY ROSTER'!AF52</f>
        <v>21</v>
      </c>
      <c r="AI39" s="190"/>
      <c r="AJ39" s="190"/>
    </row>
    <row r="40" spans="2:36" ht="21" x14ac:dyDescent="0.3">
      <c r="B40" s="285" t="s">
        <v>130</v>
      </c>
      <c r="C40" s="286"/>
      <c r="D40" s="198">
        <v>8</v>
      </c>
      <c r="E40" s="198">
        <v>8</v>
      </c>
      <c r="F40" s="198">
        <v>8</v>
      </c>
      <c r="G40" s="198">
        <v>8</v>
      </c>
      <c r="H40" s="198">
        <v>8</v>
      </c>
      <c r="I40" s="198">
        <v>8</v>
      </c>
      <c r="J40" s="198">
        <v>8</v>
      </c>
      <c r="K40" s="198">
        <v>8</v>
      </c>
      <c r="L40" s="198">
        <v>8</v>
      </c>
      <c r="M40" s="198">
        <v>8</v>
      </c>
      <c r="N40" s="198">
        <v>8</v>
      </c>
      <c r="O40" s="198">
        <v>8</v>
      </c>
      <c r="P40" s="198">
        <v>8</v>
      </c>
      <c r="Q40" s="198">
        <v>8</v>
      </c>
      <c r="R40" s="198">
        <v>8</v>
      </c>
      <c r="S40" s="198">
        <v>8</v>
      </c>
      <c r="T40" s="198">
        <v>8</v>
      </c>
      <c r="U40" s="198">
        <v>8</v>
      </c>
      <c r="V40" s="198">
        <v>8</v>
      </c>
      <c r="W40" s="198">
        <v>8</v>
      </c>
      <c r="X40" s="198">
        <v>8</v>
      </c>
      <c r="Y40" s="198">
        <v>8</v>
      </c>
      <c r="Z40" s="198">
        <v>8</v>
      </c>
      <c r="AA40" s="198">
        <v>8</v>
      </c>
      <c r="AB40" s="198">
        <v>8</v>
      </c>
      <c r="AC40" s="198">
        <v>8</v>
      </c>
      <c r="AD40" s="198">
        <v>8</v>
      </c>
      <c r="AE40" s="198">
        <v>8</v>
      </c>
      <c r="AF40" s="199">
        <v>8</v>
      </c>
      <c r="AG40" s="199">
        <v>8</v>
      </c>
      <c r="AH40" s="200">
        <v>8</v>
      </c>
      <c r="AI40" s="190"/>
      <c r="AJ40" s="190"/>
    </row>
    <row r="41" spans="2:36" ht="21" x14ac:dyDescent="0.3">
      <c r="B41" s="285" t="s">
        <v>86</v>
      </c>
      <c r="C41" s="286"/>
      <c r="D41" s="198">
        <f t="shared" ref="D41:AH41" si="4">D39*D40</f>
        <v>168</v>
      </c>
      <c r="E41" s="198">
        <f t="shared" si="4"/>
        <v>152</v>
      </c>
      <c r="F41" s="198">
        <f t="shared" si="4"/>
        <v>152</v>
      </c>
      <c r="G41" s="198">
        <f t="shared" si="4"/>
        <v>88</v>
      </c>
      <c r="H41" s="198">
        <f t="shared" si="4"/>
        <v>72</v>
      </c>
      <c r="I41" s="198">
        <f t="shared" si="4"/>
        <v>160</v>
      </c>
      <c r="J41" s="198">
        <f t="shared" si="4"/>
        <v>160</v>
      </c>
      <c r="K41" s="198">
        <f t="shared" si="4"/>
        <v>152</v>
      </c>
      <c r="L41" s="198">
        <f t="shared" si="4"/>
        <v>152</v>
      </c>
      <c r="M41" s="198">
        <f t="shared" si="4"/>
        <v>152</v>
      </c>
      <c r="N41" s="198">
        <f t="shared" si="4"/>
        <v>96</v>
      </c>
      <c r="O41" s="198">
        <f t="shared" si="4"/>
        <v>88</v>
      </c>
      <c r="P41" s="198">
        <f t="shared" si="4"/>
        <v>168</v>
      </c>
      <c r="Q41" s="198">
        <f t="shared" si="4"/>
        <v>160</v>
      </c>
      <c r="R41" s="198">
        <f t="shared" si="4"/>
        <v>160</v>
      </c>
      <c r="S41" s="198">
        <f t="shared" si="4"/>
        <v>160</v>
      </c>
      <c r="T41" s="198">
        <f t="shared" si="4"/>
        <v>160</v>
      </c>
      <c r="U41" s="198">
        <f t="shared" si="4"/>
        <v>96</v>
      </c>
      <c r="V41" s="198">
        <f t="shared" si="4"/>
        <v>96</v>
      </c>
      <c r="W41" s="198">
        <f t="shared" si="4"/>
        <v>168</v>
      </c>
      <c r="X41" s="198">
        <f t="shared" si="4"/>
        <v>160</v>
      </c>
      <c r="Y41" s="198">
        <f t="shared" si="4"/>
        <v>160</v>
      </c>
      <c r="Z41" s="198">
        <f t="shared" si="4"/>
        <v>152</v>
      </c>
      <c r="AA41" s="198">
        <f t="shared" si="4"/>
        <v>168</v>
      </c>
      <c r="AB41" s="198">
        <f t="shared" si="4"/>
        <v>88</v>
      </c>
      <c r="AC41" s="198">
        <f t="shared" si="4"/>
        <v>96</v>
      </c>
      <c r="AD41" s="198">
        <f t="shared" si="4"/>
        <v>160</v>
      </c>
      <c r="AE41" s="198">
        <f t="shared" si="4"/>
        <v>144</v>
      </c>
      <c r="AF41" s="199">
        <f t="shared" si="4"/>
        <v>152</v>
      </c>
      <c r="AG41" s="199">
        <f t="shared" si="4"/>
        <v>168</v>
      </c>
      <c r="AH41" s="200">
        <f t="shared" si="4"/>
        <v>168</v>
      </c>
      <c r="AI41" s="190"/>
      <c r="AJ41" s="190"/>
    </row>
    <row r="42" spans="2:36" ht="21" x14ac:dyDescent="0.3">
      <c r="B42" s="285" t="s">
        <v>131</v>
      </c>
      <c r="C42" s="286"/>
      <c r="D42" s="201">
        <f t="shared" ref="D42:AH42" si="5">D41/D38</f>
        <v>1.6153846153846154</v>
      </c>
      <c r="E42" s="201">
        <f t="shared" si="5"/>
        <v>1.4615384615384615</v>
      </c>
      <c r="F42" s="201">
        <f t="shared" si="5"/>
        <v>6.333333333333333</v>
      </c>
      <c r="G42" s="201">
        <f t="shared" si="5"/>
        <v>3.6666666666666665</v>
      </c>
      <c r="H42" s="201">
        <f t="shared" si="5"/>
        <v>0.65454545454545454</v>
      </c>
      <c r="I42" s="201">
        <f t="shared" si="5"/>
        <v>1.4545454545454546</v>
      </c>
      <c r="J42" s="201">
        <f t="shared" si="5"/>
        <v>1.4545454545454546</v>
      </c>
      <c r="K42" s="201">
        <f t="shared" si="5"/>
        <v>1.3818181818181818</v>
      </c>
      <c r="L42" s="201">
        <f t="shared" si="5"/>
        <v>1.3818181818181818</v>
      </c>
      <c r="M42" s="201">
        <f t="shared" si="5"/>
        <v>6.333333333333333</v>
      </c>
      <c r="N42" s="201">
        <f t="shared" si="5"/>
        <v>4</v>
      </c>
      <c r="O42" s="201">
        <f t="shared" si="5"/>
        <v>0.8</v>
      </c>
      <c r="P42" s="201">
        <f t="shared" si="5"/>
        <v>1.5272727272727273</v>
      </c>
      <c r="Q42" s="201">
        <f t="shared" si="5"/>
        <v>1.4545454545454546</v>
      </c>
      <c r="R42" s="201">
        <f t="shared" si="5"/>
        <v>1.4545454545454546</v>
      </c>
      <c r="S42" s="201">
        <f t="shared" si="5"/>
        <v>1.4545454545454546</v>
      </c>
      <c r="T42" s="201">
        <f t="shared" si="5"/>
        <v>6.666666666666667</v>
      </c>
      <c r="U42" s="201">
        <f t="shared" si="5"/>
        <v>4</v>
      </c>
      <c r="V42" s="201">
        <f t="shared" si="5"/>
        <v>0.87272727272727268</v>
      </c>
      <c r="W42" s="201">
        <f t="shared" si="5"/>
        <v>1.5272727272727273</v>
      </c>
      <c r="X42" s="201">
        <f t="shared" si="5"/>
        <v>1.4545454545454546</v>
      </c>
      <c r="Y42" s="201">
        <f t="shared" si="5"/>
        <v>1.4545454545454546</v>
      </c>
      <c r="Z42" s="201">
        <f t="shared" si="5"/>
        <v>1.3818181818181818</v>
      </c>
      <c r="AA42" s="201">
        <f t="shared" si="5"/>
        <v>7</v>
      </c>
      <c r="AB42" s="201">
        <f t="shared" si="5"/>
        <v>3.6666666666666665</v>
      </c>
      <c r="AC42" s="201">
        <f t="shared" si="5"/>
        <v>0.87272727272727268</v>
      </c>
      <c r="AD42" s="201">
        <f t="shared" si="5"/>
        <v>1.4545454545454546</v>
      </c>
      <c r="AE42" s="201">
        <f t="shared" si="5"/>
        <v>1.3090909090909091</v>
      </c>
      <c r="AF42" s="202">
        <f t="shared" si="5"/>
        <v>1.3818181818181818</v>
      </c>
      <c r="AG42" s="202">
        <f t="shared" si="5"/>
        <v>1.5272727272727273</v>
      </c>
      <c r="AH42" s="203">
        <f t="shared" si="5"/>
        <v>5.25</v>
      </c>
      <c r="AI42" s="190"/>
      <c r="AJ42" s="190"/>
    </row>
  </sheetData>
  <mergeCells count="18">
    <mergeCell ref="B42:C42"/>
    <mergeCell ref="D16:H16"/>
    <mergeCell ref="T16:U16"/>
    <mergeCell ref="B17:B21"/>
    <mergeCell ref="AB23:AC23"/>
    <mergeCell ref="B24:B28"/>
    <mergeCell ref="G31:AH31"/>
    <mergeCell ref="B32:B36"/>
    <mergeCell ref="B38:C38"/>
    <mergeCell ref="B39:C39"/>
    <mergeCell ref="B40:C40"/>
    <mergeCell ref="B41:C41"/>
    <mergeCell ref="D6:AH6"/>
    <mergeCell ref="AI6:AJ8"/>
    <mergeCell ref="B7:C7"/>
    <mergeCell ref="B8:C8"/>
    <mergeCell ref="B10:B14"/>
    <mergeCell ref="D9:AH9"/>
  </mergeCells>
  <conditionalFormatting sqref="D42:AH42">
    <cfRule type="cellIs" dxfId="0" priority="1" operator="lessThan">
      <formula>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7"/>
  <sheetViews>
    <sheetView workbookViewId="0">
      <selection activeCell="G52" sqref="G52"/>
    </sheetView>
  </sheetViews>
  <sheetFormatPr defaultRowHeight="14.4" x14ac:dyDescent="0.3"/>
  <cols>
    <col min="1" max="1" width="21.33203125" customWidth="1"/>
    <col min="2" max="3" width="4.6640625" customWidth="1"/>
    <col min="4" max="4" width="6.6640625" customWidth="1"/>
    <col min="5" max="5" width="7" customWidth="1"/>
    <col min="6" max="10" width="4.6640625" customWidth="1"/>
    <col min="11" max="11" width="6.109375" customWidth="1"/>
    <col min="12" max="12" width="7" customWidth="1"/>
    <col min="13" max="17" width="4.6640625" customWidth="1"/>
    <col min="18" max="18" width="7.109375" customWidth="1"/>
    <col min="19" max="19" width="6.88671875" customWidth="1"/>
    <col min="20" max="25" width="4.6640625" customWidth="1"/>
    <col min="26" max="26" width="6.6640625" customWidth="1"/>
    <col min="27" max="27" width="6.88671875" customWidth="1"/>
    <col min="28" max="31" width="4.6640625" customWidth="1"/>
    <col min="32" max="32" width="6.6640625" customWidth="1"/>
  </cols>
  <sheetData>
    <row r="1" spans="1:32" x14ac:dyDescent="0.3">
      <c r="A1" s="1"/>
      <c r="B1" s="1"/>
      <c r="C1" s="1"/>
      <c r="D1" s="1"/>
      <c r="E1" s="1"/>
      <c r="F1" s="1"/>
      <c r="J1" s="2" t="s">
        <v>0</v>
      </c>
      <c r="K1" s="3"/>
      <c r="L1" s="3"/>
      <c r="M1" s="3"/>
      <c r="N1" s="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1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</row>
    <row r="4" spans="1:32" x14ac:dyDescent="0.3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3</v>
      </c>
      <c r="J4" s="4" t="s">
        <v>4</v>
      </c>
      <c r="K4" s="4" t="s">
        <v>5</v>
      </c>
      <c r="L4" s="4" t="s">
        <v>6</v>
      </c>
      <c r="M4" s="4" t="s">
        <v>7</v>
      </c>
      <c r="N4" s="4" t="s">
        <v>8</v>
      </c>
      <c r="O4" s="4" t="s">
        <v>9</v>
      </c>
      <c r="P4" s="4" t="s">
        <v>3</v>
      </c>
      <c r="Q4" s="4" t="s">
        <v>4</v>
      </c>
      <c r="R4" s="4" t="s">
        <v>5</v>
      </c>
      <c r="S4" s="4" t="s">
        <v>6</v>
      </c>
      <c r="T4" s="4" t="s">
        <v>7</v>
      </c>
      <c r="U4" s="4" t="s">
        <v>8</v>
      </c>
      <c r="V4" s="4" t="s">
        <v>9</v>
      </c>
      <c r="W4" s="4" t="s">
        <v>3</v>
      </c>
      <c r="X4" s="4" t="s">
        <v>4</v>
      </c>
      <c r="Y4" s="4" t="s">
        <v>5</v>
      </c>
      <c r="Z4" s="4" t="s">
        <v>6</v>
      </c>
      <c r="AA4" s="4" t="s">
        <v>7</v>
      </c>
      <c r="AB4" s="4" t="s">
        <v>8</v>
      </c>
      <c r="AC4" s="4" t="s">
        <v>9</v>
      </c>
      <c r="AD4" s="4" t="s">
        <v>3</v>
      </c>
      <c r="AE4" s="4" t="s">
        <v>4</v>
      </c>
      <c r="AF4" s="4" t="s">
        <v>5</v>
      </c>
    </row>
    <row r="5" spans="1:3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3">
      <c r="A6" s="5" t="s">
        <v>10</v>
      </c>
      <c r="B6" s="6" t="s">
        <v>12</v>
      </c>
      <c r="C6" s="6" t="s">
        <v>12</v>
      </c>
      <c r="D6" s="6" t="s">
        <v>12</v>
      </c>
      <c r="E6" s="6" t="s">
        <v>12</v>
      </c>
      <c r="F6" s="6" t="s">
        <v>11</v>
      </c>
      <c r="G6" s="6" t="s">
        <v>11</v>
      </c>
      <c r="H6" s="6" t="s">
        <v>11</v>
      </c>
      <c r="I6" s="6" t="s">
        <v>11</v>
      </c>
      <c r="J6" s="6" t="s">
        <v>11</v>
      </c>
      <c r="K6" s="4" t="s">
        <v>14</v>
      </c>
      <c r="L6" s="4" t="s">
        <v>14</v>
      </c>
      <c r="M6" s="6" t="s">
        <v>12</v>
      </c>
      <c r="N6" s="6" t="s">
        <v>12</v>
      </c>
      <c r="O6" s="6" t="s">
        <v>12</v>
      </c>
      <c r="P6" s="6" t="s">
        <v>12</v>
      </c>
      <c r="Q6" s="6" t="s">
        <v>12</v>
      </c>
      <c r="R6" s="6" t="s">
        <v>12</v>
      </c>
      <c r="S6" s="6" t="s">
        <v>12</v>
      </c>
      <c r="T6" s="6" t="s">
        <v>11</v>
      </c>
      <c r="U6" s="6" t="s">
        <v>11</v>
      </c>
      <c r="V6" s="6" t="s">
        <v>11</v>
      </c>
      <c r="W6" s="6" t="s">
        <v>11</v>
      </c>
      <c r="X6" s="6" t="s">
        <v>11</v>
      </c>
      <c r="Y6" s="4" t="s">
        <v>14</v>
      </c>
      <c r="Z6" s="4" t="s">
        <v>14</v>
      </c>
      <c r="AA6" s="6" t="s">
        <v>12</v>
      </c>
      <c r="AB6" s="6" t="s">
        <v>12</v>
      </c>
      <c r="AC6" s="6" t="s">
        <v>12</v>
      </c>
      <c r="AD6" s="6" t="s">
        <v>12</v>
      </c>
      <c r="AE6" s="6" t="s">
        <v>12</v>
      </c>
      <c r="AF6" s="6" t="s">
        <v>12</v>
      </c>
    </row>
    <row r="7" spans="1:32" x14ac:dyDescent="0.3">
      <c r="A7" s="7" t="s">
        <v>15</v>
      </c>
      <c r="B7" s="6" t="s">
        <v>11</v>
      </c>
      <c r="C7" s="6" t="s">
        <v>11</v>
      </c>
      <c r="D7" s="4" t="s">
        <v>14</v>
      </c>
      <c r="E7" s="4" t="s">
        <v>14</v>
      </c>
      <c r="F7" s="6" t="s">
        <v>12</v>
      </c>
      <c r="G7" s="6" t="s">
        <v>12</v>
      </c>
      <c r="H7" s="6" t="s">
        <v>12</v>
      </c>
      <c r="I7" s="6" t="s">
        <v>12</v>
      </c>
      <c r="J7" s="6" t="s">
        <v>12</v>
      </c>
      <c r="K7" s="6" t="s">
        <v>199</v>
      </c>
      <c r="L7" s="6" t="s">
        <v>12</v>
      </c>
      <c r="M7" s="6" t="s">
        <v>11</v>
      </c>
      <c r="N7" s="6" t="s">
        <v>11</v>
      </c>
      <c r="O7" s="6" t="s">
        <v>11</v>
      </c>
      <c r="P7" s="6" t="s">
        <v>11</v>
      </c>
      <c r="Q7" s="6" t="s">
        <v>11</v>
      </c>
      <c r="R7" s="4" t="s">
        <v>14</v>
      </c>
      <c r="S7" s="4" t="s">
        <v>14</v>
      </c>
      <c r="T7" s="6" t="s">
        <v>12</v>
      </c>
      <c r="U7" s="6" t="s">
        <v>12</v>
      </c>
      <c r="V7" s="6" t="s">
        <v>12</v>
      </c>
      <c r="W7" s="6" t="s">
        <v>12</v>
      </c>
      <c r="X7" s="6" t="s">
        <v>12</v>
      </c>
      <c r="Y7" s="6" t="s">
        <v>12</v>
      </c>
      <c r="Z7" s="6" t="s">
        <v>12</v>
      </c>
      <c r="AA7" s="6" t="s">
        <v>11</v>
      </c>
      <c r="AB7" s="6" t="s">
        <v>11</v>
      </c>
      <c r="AC7" s="6" t="s">
        <v>11</v>
      </c>
      <c r="AD7" s="6" t="s">
        <v>11</v>
      </c>
      <c r="AE7" s="6" t="s">
        <v>11</v>
      </c>
      <c r="AF7" s="4" t="s">
        <v>14</v>
      </c>
    </row>
    <row r="9" spans="1:32" x14ac:dyDescent="0.3">
      <c r="A9" s="8" t="s">
        <v>16</v>
      </c>
      <c r="B9" s="8" t="s">
        <v>17</v>
      </c>
      <c r="C9" s="8" t="s">
        <v>17</v>
      </c>
      <c r="D9" s="4" t="s">
        <v>13</v>
      </c>
      <c r="E9" s="4" t="s">
        <v>14</v>
      </c>
      <c r="F9" s="8" t="s">
        <v>17</v>
      </c>
      <c r="G9" s="8" t="s">
        <v>17</v>
      </c>
      <c r="H9" s="8" t="s">
        <v>17</v>
      </c>
      <c r="I9" s="8" t="s">
        <v>17</v>
      </c>
      <c r="J9" s="8" t="s">
        <v>17</v>
      </c>
      <c r="K9" s="4" t="s">
        <v>13</v>
      </c>
      <c r="L9" s="4" t="s">
        <v>14</v>
      </c>
      <c r="M9" s="8" t="s">
        <v>17</v>
      </c>
      <c r="N9" s="8" t="s">
        <v>17</v>
      </c>
      <c r="O9" s="8" t="s">
        <v>17</v>
      </c>
      <c r="P9" s="8" t="s">
        <v>17</v>
      </c>
      <c r="Q9" s="8" t="s">
        <v>17</v>
      </c>
      <c r="R9" s="4" t="s">
        <v>13</v>
      </c>
      <c r="S9" s="4" t="s">
        <v>14</v>
      </c>
      <c r="T9" s="8" t="s">
        <v>17</v>
      </c>
      <c r="U9" s="8" t="s">
        <v>17</v>
      </c>
      <c r="V9" s="8" t="s">
        <v>17</v>
      </c>
      <c r="W9" s="8" t="s">
        <v>17</v>
      </c>
      <c r="X9" s="8" t="s">
        <v>17</v>
      </c>
      <c r="Y9" s="4" t="s">
        <v>13</v>
      </c>
      <c r="Z9" s="4" t="s">
        <v>14</v>
      </c>
      <c r="AA9" s="8" t="s">
        <v>17</v>
      </c>
      <c r="AB9" s="8" t="s">
        <v>17</v>
      </c>
      <c r="AC9" s="8" t="s">
        <v>17</v>
      </c>
      <c r="AD9" s="8" t="s">
        <v>17</v>
      </c>
      <c r="AE9" s="8" t="s">
        <v>17</v>
      </c>
      <c r="AF9" s="4" t="s">
        <v>13</v>
      </c>
    </row>
    <row r="11" spans="1:32" x14ac:dyDescent="0.3">
      <c r="A11" s="9" t="s">
        <v>18</v>
      </c>
      <c r="B11" s="1"/>
      <c r="C11" s="1"/>
      <c r="D11" s="1"/>
      <c r="E11" s="1"/>
      <c r="F11" s="1"/>
      <c r="G11" s="1"/>
    </row>
    <row r="12" spans="1:32" x14ac:dyDescent="0.3">
      <c r="A12" s="6" t="s">
        <v>11</v>
      </c>
      <c r="B12" s="206" t="s">
        <v>19</v>
      </c>
      <c r="C12" s="207"/>
      <c r="D12" s="207"/>
      <c r="E12" s="207"/>
      <c r="F12" s="207"/>
      <c r="G12" s="208"/>
    </row>
    <row r="13" spans="1:32" x14ac:dyDescent="0.3">
      <c r="A13" s="6" t="s">
        <v>12</v>
      </c>
      <c r="B13" s="206" t="s">
        <v>20</v>
      </c>
      <c r="C13" s="207"/>
      <c r="D13" s="207"/>
      <c r="E13" s="207"/>
      <c r="F13" s="207"/>
      <c r="G13" s="208"/>
    </row>
    <row r="14" spans="1:32" x14ac:dyDescent="0.3">
      <c r="A14" s="4" t="s">
        <v>13</v>
      </c>
      <c r="B14" s="206" t="s">
        <v>21</v>
      </c>
      <c r="C14" s="207"/>
      <c r="D14" s="207"/>
      <c r="E14" s="207"/>
      <c r="F14" s="207"/>
      <c r="G14" s="208"/>
    </row>
    <row r="15" spans="1:32" x14ac:dyDescent="0.3">
      <c r="A15" s="4" t="s">
        <v>14</v>
      </c>
      <c r="B15" s="206" t="s">
        <v>22</v>
      </c>
      <c r="C15" s="207"/>
      <c r="D15" s="207"/>
      <c r="E15" s="207"/>
      <c r="F15" s="207"/>
      <c r="G15" s="208"/>
    </row>
    <row r="16" spans="1:32" x14ac:dyDescent="0.3">
      <c r="A16" s="8" t="s">
        <v>17</v>
      </c>
      <c r="B16" s="206" t="s">
        <v>23</v>
      </c>
      <c r="C16" s="207"/>
      <c r="D16" s="207"/>
      <c r="E16" s="207"/>
      <c r="F16" s="207"/>
      <c r="G16" s="208"/>
    </row>
    <row r="17" spans="1:27" x14ac:dyDescent="0.3">
      <c r="T17" s="20"/>
      <c r="U17" s="20"/>
      <c r="V17" s="20"/>
      <c r="W17" s="20"/>
      <c r="X17" s="20"/>
      <c r="Y17" s="20"/>
      <c r="Z17" s="20"/>
      <c r="AA17" s="20"/>
    </row>
    <row r="18" spans="1:27" x14ac:dyDescent="0.3">
      <c r="C18" s="1"/>
      <c r="D18" s="209" t="s">
        <v>24</v>
      </c>
      <c r="E18" s="209"/>
      <c r="L18" s="1"/>
      <c r="M18" s="217" t="s">
        <v>25</v>
      </c>
      <c r="N18" s="217"/>
      <c r="T18" s="61"/>
      <c r="U18" s="20"/>
      <c r="V18" s="218"/>
      <c r="W18" s="218"/>
      <c r="X18" s="20"/>
      <c r="Y18" s="20"/>
      <c r="Z18" s="20"/>
      <c r="AA18" s="61"/>
    </row>
    <row r="19" spans="1:2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61"/>
      <c r="U19" s="61"/>
      <c r="V19" s="61"/>
      <c r="W19" s="61"/>
      <c r="X19" s="61"/>
      <c r="Y19" s="61"/>
      <c r="Z19" s="61"/>
      <c r="AA19" s="61"/>
    </row>
    <row r="20" spans="1:27" x14ac:dyDescent="0.3">
      <c r="A20" s="1"/>
      <c r="B20" s="10" t="s">
        <v>26</v>
      </c>
      <c r="C20" s="219" t="s">
        <v>27</v>
      </c>
      <c r="D20" s="220"/>
      <c r="E20" s="220"/>
      <c r="F20" s="221"/>
      <c r="G20" s="222" t="s">
        <v>28</v>
      </c>
      <c r="H20" s="222"/>
      <c r="I20" s="222"/>
      <c r="J20" s="1"/>
      <c r="K20" s="11" t="s">
        <v>26</v>
      </c>
      <c r="L20" s="223" t="s">
        <v>27</v>
      </c>
      <c r="M20" s="223"/>
      <c r="N20" s="223"/>
      <c r="O20" s="223"/>
      <c r="P20" s="223" t="s">
        <v>28</v>
      </c>
      <c r="Q20" s="223"/>
      <c r="R20" s="223"/>
      <c r="S20" s="1"/>
      <c r="T20" s="205"/>
      <c r="U20" s="210"/>
      <c r="V20" s="210"/>
      <c r="W20" s="210"/>
      <c r="X20" s="210"/>
      <c r="Y20" s="210"/>
      <c r="Z20" s="210"/>
      <c r="AA20" s="210"/>
    </row>
    <row r="21" spans="1:27" x14ac:dyDescent="0.3">
      <c r="A21" s="1"/>
      <c r="B21" s="5">
        <v>1</v>
      </c>
      <c r="C21" s="211" t="s">
        <v>169</v>
      </c>
      <c r="D21" s="212"/>
      <c r="E21" s="212"/>
      <c r="F21" s="213"/>
      <c r="G21" s="214" t="s">
        <v>202</v>
      </c>
      <c r="H21" s="214"/>
      <c r="I21" s="214"/>
      <c r="J21" s="1"/>
      <c r="K21" s="12">
        <v>1</v>
      </c>
      <c r="L21" s="215" t="s">
        <v>175</v>
      </c>
      <c r="M21" s="215"/>
      <c r="N21" s="215"/>
      <c r="O21" s="215"/>
      <c r="P21" s="215" t="s">
        <v>202</v>
      </c>
      <c r="Q21" s="215"/>
      <c r="R21" s="215"/>
      <c r="S21" s="1"/>
      <c r="T21" s="61"/>
      <c r="U21" s="216"/>
      <c r="V21" s="216"/>
      <c r="W21" s="216"/>
      <c r="X21" s="216"/>
      <c r="Y21" s="216"/>
      <c r="Z21" s="216"/>
      <c r="AA21" s="216"/>
    </row>
    <row r="22" spans="1:27" x14ac:dyDescent="0.3">
      <c r="A22" s="1"/>
      <c r="B22" s="5">
        <v>2</v>
      </c>
      <c r="C22" s="211" t="s">
        <v>170</v>
      </c>
      <c r="D22" s="212"/>
      <c r="E22" s="212"/>
      <c r="F22" s="213"/>
      <c r="G22" s="214" t="s">
        <v>202</v>
      </c>
      <c r="H22" s="214"/>
      <c r="I22" s="214"/>
      <c r="J22" s="1"/>
      <c r="K22" s="12">
        <v>2</v>
      </c>
      <c r="L22" s="215" t="s">
        <v>176</v>
      </c>
      <c r="M22" s="215"/>
      <c r="N22" s="215"/>
      <c r="O22" s="215"/>
      <c r="P22" s="215" t="s">
        <v>204</v>
      </c>
      <c r="Q22" s="215"/>
      <c r="R22" s="215"/>
      <c r="S22" s="1"/>
      <c r="T22" s="61"/>
      <c r="U22" s="216"/>
      <c r="V22" s="216"/>
      <c r="W22" s="216"/>
      <c r="X22" s="216"/>
      <c r="Y22" s="216"/>
      <c r="Z22" s="216"/>
      <c r="AA22" s="216"/>
    </row>
    <row r="23" spans="1:27" x14ac:dyDescent="0.3">
      <c r="A23" s="1"/>
      <c r="B23" s="5">
        <v>3</v>
      </c>
      <c r="C23" s="211" t="s">
        <v>171</v>
      </c>
      <c r="D23" s="212"/>
      <c r="E23" s="212"/>
      <c r="F23" s="213"/>
      <c r="G23" s="214" t="s">
        <v>203</v>
      </c>
      <c r="H23" s="214"/>
      <c r="I23" s="214"/>
      <c r="J23" s="1"/>
      <c r="K23" s="12">
        <v>3</v>
      </c>
      <c r="L23" s="224" t="s">
        <v>177</v>
      </c>
      <c r="M23" s="225"/>
      <c r="N23" s="225"/>
      <c r="O23" s="226"/>
      <c r="P23" s="215" t="s">
        <v>148</v>
      </c>
      <c r="Q23" s="215"/>
      <c r="R23" s="215"/>
      <c r="S23" s="1"/>
      <c r="T23" s="61"/>
      <c r="U23" s="216"/>
      <c r="V23" s="216"/>
      <c r="W23" s="216"/>
      <c r="X23" s="216"/>
      <c r="Y23" s="216"/>
      <c r="Z23" s="216"/>
      <c r="AA23" s="216"/>
    </row>
    <row r="24" spans="1:27" x14ac:dyDescent="0.3">
      <c r="A24" s="1"/>
      <c r="B24" s="5">
        <v>4</v>
      </c>
      <c r="C24" s="211" t="s">
        <v>172</v>
      </c>
      <c r="D24" s="212"/>
      <c r="E24" s="212"/>
      <c r="F24" s="213"/>
      <c r="G24" s="214" t="s">
        <v>148</v>
      </c>
      <c r="H24" s="214"/>
      <c r="I24" s="214"/>
      <c r="J24" s="1"/>
      <c r="K24" s="12">
        <v>4</v>
      </c>
      <c r="L24" s="215" t="s">
        <v>178</v>
      </c>
      <c r="M24" s="215"/>
      <c r="N24" s="215"/>
      <c r="O24" s="215"/>
      <c r="P24" s="215" t="s">
        <v>148</v>
      </c>
      <c r="Q24" s="215"/>
      <c r="R24" s="215"/>
      <c r="S24" s="1"/>
      <c r="T24" s="61"/>
      <c r="U24" s="216"/>
      <c r="V24" s="216"/>
      <c r="W24" s="216"/>
      <c r="X24" s="216"/>
      <c r="Y24" s="216"/>
      <c r="Z24" s="216"/>
      <c r="AA24" s="216"/>
    </row>
    <row r="25" spans="1:27" x14ac:dyDescent="0.3">
      <c r="A25" s="1"/>
      <c r="B25" s="5">
        <v>5</v>
      </c>
      <c r="C25" s="211" t="s">
        <v>173</v>
      </c>
      <c r="D25" s="212"/>
      <c r="E25" s="212"/>
      <c r="F25" s="213"/>
      <c r="G25" s="214" t="s">
        <v>148</v>
      </c>
      <c r="H25" s="214"/>
      <c r="I25" s="214"/>
      <c r="J25" s="1"/>
      <c r="K25" s="12">
        <v>5</v>
      </c>
      <c r="L25" s="215" t="s">
        <v>179</v>
      </c>
      <c r="M25" s="215"/>
      <c r="N25" s="215"/>
      <c r="O25" s="215"/>
      <c r="P25" s="215" t="s">
        <v>152</v>
      </c>
      <c r="Q25" s="215"/>
      <c r="R25" s="215"/>
      <c r="S25" s="1"/>
      <c r="T25" s="61"/>
      <c r="U25" s="216"/>
      <c r="V25" s="216"/>
      <c r="W25" s="216"/>
      <c r="X25" s="216"/>
      <c r="Y25" s="216"/>
      <c r="Z25" s="216"/>
      <c r="AA25" s="216"/>
    </row>
    <row r="26" spans="1:27" x14ac:dyDescent="0.3">
      <c r="A26" s="1"/>
      <c r="B26" s="5">
        <v>6</v>
      </c>
      <c r="C26" s="211" t="s">
        <v>174</v>
      </c>
      <c r="D26" s="212"/>
      <c r="E26" s="212"/>
      <c r="F26" s="213"/>
      <c r="G26" s="211" t="s">
        <v>152</v>
      </c>
      <c r="H26" s="212"/>
      <c r="I26" s="213"/>
      <c r="J26" s="1"/>
      <c r="K26" s="12">
        <v>6</v>
      </c>
      <c r="L26" s="215" t="s">
        <v>180</v>
      </c>
      <c r="M26" s="215"/>
      <c r="N26" s="215"/>
      <c r="O26" s="215"/>
      <c r="P26" s="215" t="s">
        <v>152</v>
      </c>
      <c r="Q26" s="215"/>
      <c r="R26" s="215"/>
      <c r="S26" s="1"/>
      <c r="T26" s="61"/>
      <c r="U26" s="216"/>
      <c r="V26" s="216"/>
      <c r="W26" s="216"/>
      <c r="X26" s="216"/>
      <c r="Y26" s="216"/>
      <c r="Z26" s="216"/>
      <c r="AA26" s="216"/>
    </row>
    <row r="27" spans="1:27" x14ac:dyDescent="0.3">
      <c r="A27" s="1"/>
      <c r="B27" s="5">
        <v>7</v>
      </c>
      <c r="C27" s="227"/>
      <c r="D27" s="228"/>
      <c r="E27" s="228"/>
      <c r="F27" s="228"/>
      <c r="G27" s="211"/>
      <c r="H27" s="212"/>
      <c r="I27" s="213"/>
      <c r="J27" s="1"/>
      <c r="K27" s="12">
        <v>7</v>
      </c>
      <c r="L27" s="215" t="s">
        <v>181</v>
      </c>
      <c r="M27" s="215"/>
      <c r="N27" s="215"/>
      <c r="O27" s="215"/>
      <c r="P27" s="215" t="s">
        <v>202</v>
      </c>
      <c r="Q27" s="215"/>
      <c r="R27" s="215"/>
      <c r="S27" s="1"/>
      <c r="T27" s="61"/>
      <c r="U27" s="216"/>
      <c r="V27" s="216"/>
      <c r="W27" s="216"/>
      <c r="X27" s="216"/>
      <c r="Y27" s="216"/>
      <c r="Z27" s="216"/>
      <c r="AA27" s="216"/>
    </row>
    <row r="28" spans="1:27" x14ac:dyDescent="0.3">
      <c r="A28" s="1"/>
      <c r="B28" s="5">
        <v>8</v>
      </c>
      <c r="C28" s="211"/>
      <c r="D28" s="212"/>
      <c r="E28" s="212"/>
      <c r="F28" s="213"/>
      <c r="G28" s="211"/>
      <c r="H28" s="212"/>
      <c r="I28" s="213"/>
      <c r="J28" s="1"/>
      <c r="K28" s="12">
        <v>8</v>
      </c>
      <c r="L28" s="215"/>
      <c r="M28" s="215"/>
      <c r="N28" s="215"/>
      <c r="O28" s="215"/>
      <c r="P28" s="215" t="s">
        <v>31</v>
      </c>
      <c r="Q28" s="215"/>
      <c r="R28" s="215"/>
      <c r="S28" s="1"/>
      <c r="T28" s="61"/>
      <c r="U28" s="216"/>
      <c r="V28" s="216"/>
      <c r="W28" s="216"/>
      <c r="X28" s="216"/>
      <c r="Y28" s="216"/>
      <c r="Z28" s="216"/>
      <c r="AA28" s="216"/>
    </row>
    <row r="29" spans="1:27" x14ac:dyDescent="0.3">
      <c r="A29" s="1"/>
      <c r="B29" s="5">
        <v>9</v>
      </c>
      <c r="C29" s="211"/>
      <c r="D29" s="212"/>
      <c r="E29" s="212"/>
      <c r="F29" s="213"/>
      <c r="G29" s="211"/>
      <c r="H29" s="212"/>
      <c r="I29" s="213"/>
      <c r="J29" s="1"/>
      <c r="K29" s="12">
        <v>9</v>
      </c>
      <c r="L29" s="215"/>
      <c r="M29" s="215"/>
      <c r="N29" s="215"/>
      <c r="O29" s="215"/>
      <c r="P29" s="215" t="s">
        <v>30</v>
      </c>
      <c r="Q29" s="215"/>
      <c r="R29" s="215"/>
      <c r="T29" s="61"/>
      <c r="U29" s="216"/>
      <c r="V29" s="216"/>
      <c r="W29" s="216"/>
      <c r="X29" s="216"/>
      <c r="Y29" s="216"/>
      <c r="Z29" s="216"/>
      <c r="AA29" s="216"/>
    </row>
    <row r="30" spans="1:27" x14ac:dyDescent="0.3">
      <c r="B30" s="5">
        <v>10</v>
      </c>
      <c r="C30" s="211"/>
      <c r="D30" s="212"/>
      <c r="E30" s="212"/>
      <c r="F30" s="213"/>
      <c r="G30" s="211"/>
      <c r="H30" s="212"/>
      <c r="I30" s="213"/>
      <c r="K30" s="13">
        <v>10</v>
      </c>
      <c r="L30" s="229"/>
      <c r="M30" s="229"/>
      <c r="N30" s="229"/>
      <c r="O30" s="229"/>
      <c r="P30" s="229" t="s">
        <v>30</v>
      </c>
      <c r="Q30" s="229"/>
      <c r="R30" s="229"/>
      <c r="T30" s="61"/>
      <c r="U30" s="216"/>
      <c r="V30" s="216"/>
      <c r="W30" s="216"/>
      <c r="X30" s="216"/>
      <c r="Y30" s="216"/>
      <c r="Z30" s="216"/>
      <c r="AA30" s="216"/>
    </row>
    <row r="31" spans="1:27" x14ac:dyDescent="0.3">
      <c r="B31" s="5">
        <v>11</v>
      </c>
      <c r="C31" s="214"/>
      <c r="D31" s="214"/>
      <c r="E31" s="214"/>
      <c r="F31" s="214"/>
      <c r="G31" s="214"/>
      <c r="H31" s="214"/>
      <c r="I31" s="214"/>
      <c r="K31" s="12">
        <v>11</v>
      </c>
      <c r="L31" s="215" t="s">
        <v>97</v>
      </c>
      <c r="M31" s="215"/>
      <c r="N31" s="215"/>
      <c r="O31" s="215"/>
      <c r="P31" s="215" t="s">
        <v>31</v>
      </c>
      <c r="Q31" s="215"/>
      <c r="R31" s="215"/>
      <c r="T31" s="61"/>
      <c r="U31" s="216"/>
      <c r="V31" s="216"/>
      <c r="W31" s="216"/>
      <c r="X31" s="216"/>
      <c r="Y31" s="216"/>
      <c r="Z31" s="216"/>
      <c r="AA31" s="216"/>
    </row>
    <row r="34" spans="1:35" x14ac:dyDescent="0.3">
      <c r="A34" s="1"/>
      <c r="J34" s="1"/>
      <c r="U34" s="234"/>
      <c r="V34" s="234"/>
      <c r="W34" s="234"/>
    </row>
    <row r="35" spans="1:35" x14ac:dyDescent="0.3">
      <c r="A35" s="1"/>
      <c r="J35" s="1"/>
      <c r="K35" s="3"/>
      <c r="L35" s="3"/>
      <c r="M35" s="235" t="s">
        <v>33</v>
      </c>
      <c r="N35" s="236"/>
      <c r="O35" s="237"/>
      <c r="P35" s="3"/>
      <c r="Q35" s="3"/>
      <c r="R35" s="3"/>
    </row>
    <row r="36" spans="1:35" x14ac:dyDescent="0.3">
      <c r="A36" s="1"/>
      <c r="J36" s="1"/>
      <c r="K36" s="14"/>
      <c r="L36" s="14"/>
      <c r="M36" s="14"/>
      <c r="N36" s="14"/>
      <c r="O36" s="14"/>
      <c r="P36" s="14"/>
      <c r="Q36" s="14"/>
      <c r="R36" s="14"/>
    </row>
    <row r="37" spans="1:35" x14ac:dyDescent="0.3">
      <c r="A37" s="1"/>
      <c r="J37" s="1"/>
      <c r="K37" s="15" t="s">
        <v>26</v>
      </c>
      <c r="L37" s="238" t="s">
        <v>27</v>
      </c>
      <c r="M37" s="238"/>
      <c r="N37" s="238"/>
      <c r="O37" s="16"/>
      <c r="P37" s="17" t="s">
        <v>28</v>
      </c>
      <c r="Q37" s="18"/>
      <c r="R37" s="16"/>
    </row>
    <row r="38" spans="1:35" x14ac:dyDescent="0.3">
      <c r="A38" s="1"/>
      <c r="J38" s="1"/>
      <c r="K38" s="8">
        <v>1</v>
      </c>
      <c r="L38" s="230" t="s">
        <v>32</v>
      </c>
      <c r="M38" s="230"/>
      <c r="N38" s="230"/>
      <c r="O38" s="231" t="s">
        <v>200</v>
      </c>
      <c r="P38" s="232"/>
      <c r="Q38" s="232"/>
      <c r="R38" s="233"/>
      <c r="AA38" s="1"/>
    </row>
    <row r="39" spans="1:35" x14ac:dyDescent="0.3">
      <c r="A39" s="1"/>
      <c r="J39" s="1"/>
      <c r="K39" s="8">
        <v>2</v>
      </c>
      <c r="L39" s="230" t="s">
        <v>182</v>
      </c>
      <c r="M39" s="230"/>
      <c r="N39" s="230"/>
      <c r="O39" s="231" t="s">
        <v>201</v>
      </c>
      <c r="P39" s="232"/>
      <c r="Q39" s="232"/>
      <c r="R39" s="233"/>
      <c r="AA39" s="1"/>
    </row>
    <row r="40" spans="1:35" x14ac:dyDescent="0.3">
      <c r="A40" s="1"/>
      <c r="J40" s="1"/>
      <c r="K40" s="8">
        <v>3</v>
      </c>
      <c r="L40" s="230" t="s">
        <v>183</v>
      </c>
      <c r="M40" s="230"/>
      <c r="N40" s="230"/>
      <c r="O40" s="231" t="s">
        <v>202</v>
      </c>
      <c r="P40" s="232"/>
      <c r="Q40" s="232"/>
      <c r="R40" s="233"/>
      <c r="AA40" s="1"/>
    </row>
    <row r="41" spans="1:3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8">
        <v>4</v>
      </c>
      <c r="L41" s="230" t="s">
        <v>184</v>
      </c>
      <c r="M41" s="230"/>
      <c r="N41" s="230"/>
      <c r="O41" s="231" t="s">
        <v>205</v>
      </c>
      <c r="P41" s="232"/>
      <c r="Q41" s="232"/>
      <c r="R41" s="233"/>
      <c r="AA41" s="1"/>
    </row>
    <row r="42" spans="1:35" x14ac:dyDescent="0.3">
      <c r="K42" s="8">
        <v>5</v>
      </c>
      <c r="L42" s="230" t="s">
        <v>185</v>
      </c>
      <c r="M42" s="230"/>
      <c r="N42" s="230"/>
      <c r="O42" s="231" t="s">
        <v>206</v>
      </c>
      <c r="P42" s="232"/>
      <c r="Q42" s="232"/>
      <c r="R42" s="233"/>
    </row>
    <row r="43" spans="1:35" x14ac:dyDescent="0.3">
      <c r="K43" s="8">
        <v>6</v>
      </c>
      <c r="L43" s="230"/>
      <c r="M43" s="230"/>
      <c r="N43" s="230"/>
      <c r="O43" s="231"/>
      <c r="P43" s="232"/>
      <c r="Q43" s="232"/>
      <c r="R43" s="233"/>
    </row>
    <row r="44" spans="1:35" x14ac:dyDescent="0.3">
      <c r="K44" s="8">
        <v>7</v>
      </c>
      <c r="L44" s="230"/>
      <c r="M44" s="230"/>
      <c r="N44" s="230"/>
      <c r="O44" s="231"/>
      <c r="P44" s="232"/>
      <c r="Q44" s="232"/>
      <c r="R44" s="233"/>
    </row>
    <row r="46" spans="1:35" x14ac:dyDescent="0.3">
      <c r="B46" s="19"/>
      <c r="C46" s="20"/>
      <c r="D46" s="20"/>
      <c r="E46" s="20"/>
      <c r="F46" s="20"/>
      <c r="G46" s="20"/>
      <c r="H46" s="20"/>
      <c r="I46" s="61"/>
      <c r="J46" s="20"/>
      <c r="K46" s="20"/>
      <c r="L46" s="20"/>
      <c r="M46" s="20"/>
      <c r="N46" s="20"/>
      <c r="O46" s="20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0"/>
      <c r="AH46" s="20"/>
    </row>
    <row r="47" spans="1:35" x14ac:dyDescent="0.3">
      <c r="A47" s="22" t="s">
        <v>195</v>
      </c>
      <c r="B47" s="23">
        <v>1</v>
      </c>
      <c r="C47" s="23">
        <v>2</v>
      </c>
      <c r="D47" s="23">
        <v>3</v>
      </c>
      <c r="E47" s="23">
        <v>4</v>
      </c>
      <c r="F47" s="23">
        <v>5</v>
      </c>
      <c r="G47" s="23">
        <v>6</v>
      </c>
      <c r="H47" s="23">
        <v>7</v>
      </c>
      <c r="I47" s="23">
        <v>8</v>
      </c>
      <c r="J47" s="23">
        <v>9</v>
      </c>
      <c r="K47" s="23">
        <v>10</v>
      </c>
      <c r="L47" s="23">
        <v>11</v>
      </c>
      <c r="M47" s="23">
        <v>12</v>
      </c>
      <c r="N47" s="23">
        <v>13</v>
      </c>
      <c r="O47" s="23">
        <v>14</v>
      </c>
      <c r="P47" s="23">
        <v>15</v>
      </c>
      <c r="Q47" s="23">
        <v>16</v>
      </c>
      <c r="R47" s="23">
        <v>17</v>
      </c>
      <c r="S47" s="23">
        <v>18</v>
      </c>
      <c r="T47" s="23">
        <v>19</v>
      </c>
      <c r="U47" s="23">
        <v>20</v>
      </c>
      <c r="V47" s="23">
        <v>21</v>
      </c>
      <c r="W47" s="23">
        <v>22</v>
      </c>
      <c r="X47" s="23">
        <v>23</v>
      </c>
      <c r="Y47" s="23">
        <v>24</v>
      </c>
      <c r="Z47" s="23">
        <v>25</v>
      </c>
      <c r="AA47" s="23">
        <v>26</v>
      </c>
      <c r="AB47" s="23">
        <v>27</v>
      </c>
      <c r="AC47" s="23">
        <v>28</v>
      </c>
      <c r="AD47" s="23">
        <v>29</v>
      </c>
      <c r="AE47" s="23">
        <v>30</v>
      </c>
      <c r="AF47" s="23">
        <v>31</v>
      </c>
      <c r="AG47" s="241" t="s">
        <v>36</v>
      </c>
      <c r="AH47" s="241"/>
      <c r="AI47" s="239" t="s">
        <v>36</v>
      </c>
    </row>
    <row r="48" spans="1:35" x14ac:dyDescent="0.3">
      <c r="A48" s="24" t="s">
        <v>37</v>
      </c>
      <c r="B48" s="25" t="s">
        <v>41</v>
      </c>
      <c r="C48" s="25" t="s">
        <v>42</v>
      </c>
      <c r="D48" s="25" t="s">
        <v>43</v>
      </c>
      <c r="E48" s="25" t="s">
        <v>44</v>
      </c>
      <c r="F48" s="25" t="s">
        <v>38</v>
      </c>
      <c r="G48" s="25" t="s">
        <v>39</v>
      </c>
      <c r="H48" s="25" t="s">
        <v>40</v>
      </c>
      <c r="I48" s="25" t="s">
        <v>41</v>
      </c>
      <c r="J48" s="25" t="s">
        <v>42</v>
      </c>
      <c r="K48" s="25" t="s">
        <v>43</v>
      </c>
      <c r="L48" s="25" t="s">
        <v>44</v>
      </c>
      <c r="M48" s="25" t="s">
        <v>38</v>
      </c>
      <c r="N48" s="25" t="s">
        <v>39</v>
      </c>
      <c r="O48" s="25" t="s">
        <v>40</v>
      </c>
      <c r="P48" s="25" t="s">
        <v>41</v>
      </c>
      <c r="Q48" s="25" t="s">
        <v>42</v>
      </c>
      <c r="R48" s="25" t="s">
        <v>43</v>
      </c>
      <c r="S48" s="25" t="s">
        <v>44</v>
      </c>
      <c r="T48" s="25" t="s">
        <v>38</v>
      </c>
      <c r="U48" s="25" t="s">
        <v>39</v>
      </c>
      <c r="V48" s="25" t="s">
        <v>40</v>
      </c>
      <c r="W48" s="25" t="s">
        <v>41</v>
      </c>
      <c r="X48" s="25" t="s">
        <v>42</v>
      </c>
      <c r="Y48" s="25" t="s">
        <v>43</v>
      </c>
      <c r="Z48" s="25" t="s">
        <v>44</v>
      </c>
      <c r="AA48" s="25" t="s">
        <v>38</v>
      </c>
      <c r="AB48" s="25" t="s">
        <v>39</v>
      </c>
      <c r="AC48" s="25" t="s">
        <v>40</v>
      </c>
      <c r="AD48" s="25" t="s">
        <v>41</v>
      </c>
      <c r="AE48" s="25" t="s">
        <v>42</v>
      </c>
      <c r="AF48" s="25" t="s">
        <v>43</v>
      </c>
      <c r="AG48" s="28" t="s">
        <v>45</v>
      </c>
      <c r="AH48" s="28" t="s">
        <v>46</v>
      </c>
      <c r="AI48" s="240"/>
    </row>
    <row r="49" spans="1:35" x14ac:dyDescent="0.3">
      <c r="A49" s="29" t="s">
        <v>175</v>
      </c>
      <c r="B49" s="30" t="s">
        <v>45</v>
      </c>
      <c r="C49" s="30" t="s">
        <v>45</v>
      </c>
      <c r="D49" s="30" t="s">
        <v>14</v>
      </c>
      <c r="E49" s="30" t="s">
        <v>14</v>
      </c>
      <c r="F49" s="30" t="s">
        <v>46</v>
      </c>
      <c r="G49" s="30" t="s">
        <v>46</v>
      </c>
      <c r="H49" s="30" t="s">
        <v>46</v>
      </c>
      <c r="I49" s="30" t="s">
        <v>46</v>
      </c>
      <c r="J49" s="30" t="s">
        <v>46</v>
      </c>
      <c r="K49" s="204" t="s">
        <v>198</v>
      </c>
      <c r="L49" s="204" t="s">
        <v>198</v>
      </c>
      <c r="M49" s="30" t="s">
        <v>45</v>
      </c>
      <c r="N49" s="30" t="s">
        <v>45</v>
      </c>
      <c r="O49" s="30" t="s">
        <v>45</v>
      </c>
      <c r="P49" s="30" t="s">
        <v>45</v>
      </c>
      <c r="Q49" s="30" t="s">
        <v>45</v>
      </c>
      <c r="R49" s="30" t="s">
        <v>14</v>
      </c>
      <c r="S49" s="30" t="s">
        <v>14</v>
      </c>
      <c r="T49" s="30" t="s">
        <v>46</v>
      </c>
      <c r="U49" s="30" t="s">
        <v>46</v>
      </c>
      <c r="V49" s="30" t="s">
        <v>46</v>
      </c>
      <c r="W49" s="30" t="s">
        <v>46</v>
      </c>
      <c r="X49" s="30" t="s">
        <v>46</v>
      </c>
      <c r="Y49" s="30" t="s">
        <v>46</v>
      </c>
      <c r="Z49" s="204" t="s">
        <v>198</v>
      </c>
      <c r="AA49" s="204" t="s">
        <v>198</v>
      </c>
      <c r="AB49" s="30" t="s">
        <v>45</v>
      </c>
      <c r="AC49" s="30" t="s">
        <v>45</v>
      </c>
      <c r="AD49" s="30" t="s">
        <v>45</v>
      </c>
      <c r="AE49" s="30" t="s">
        <v>45</v>
      </c>
      <c r="AF49" s="30" t="s">
        <v>14</v>
      </c>
      <c r="AG49" s="33">
        <f>COUNTIF(B49:AF49,"*AM*")</f>
        <v>11</v>
      </c>
      <c r="AH49" s="34">
        <f>COUNTIF(B49:AF49,"*PM*")</f>
        <v>15</v>
      </c>
      <c r="AI49" s="34">
        <f t="shared" ref="AI49:AI61" si="0">SUM(AG49:AH49)</f>
        <v>26</v>
      </c>
    </row>
    <row r="50" spans="1:35" x14ac:dyDescent="0.3">
      <c r="A50" s="29" t="s">
        <v>169</v>
      </c>
      <c r="B50" s="30" t="s">
        <v>46</v>
      </c>
      <c r="C50" s="30" t="s">
        <v>46</v>
      </c>
      <c r="D50" s="204" t="s">
        <v>198</v>
      </c>
      <c r="E50" s="30" t="s">
        <v>198</v>
      </c>
      <c r="F50" s="30" t="s">
        <v>45</v>
      </c>
      <c r="G50" s="30" t="s">
        <v>45</v>
      </c>
      <c r="H50" s="30" t="s">
        <v>45</v>
      </c>
      <c r="I50" s="30" t="s">
        <v>45</v>
      </c>
      <c r="J50" s="30" t="s">
        <v>45</v>
      </c>
      <c r="K50" s="30" t="s">
        <v>14</v>
      </c>
      <c r="L50" s="30" t="s">
        <v>14</v>
      </c>
      <c r="M50" s="30" t="s">
        <v>46</v>
      </c>
      <c r="N50" s="30" t="s">
        <v>46</v>
      </c>
      <c r="O50" s="30" t="s">
        <v>46</v>
      </c>
      <c r="P50" s="30" t="s">
        <v>46</v>
      </c>
      <c r="Q50" s="30" t="s">
        <v>46</v>
      </c>
      <c r="R50" s="204" t="s">
        <v>198</v>
      </c>
      <c r="S50" s="204" t="s">
        <v>198</v>
      </c>
      <c r="T50" s="30" t="s">
        <v>45</v>
      </c>
      <c r="U50" s="30" t="s">
        <v>45</v>
      </c>
      <c r="V50" s="30" t="s">
        <v>45</v>
      </c>
      <c r="W50" s="30" t="s">
        <v>45</v>
      </c>
      <c r="X50" s="30" t="s">
        <v>45</v>
      </c>
      <c r="Y50" s="30" t="s">
        <v>45</v>
      </c>
      <c r="Z50" s="30" t="s">
        <v>14</v>
      </c>
      <c r="AA50" s="30" t="s">
        <v>14</v>
      </c>
      <c r="AB50" s="30" t="s">
        <v>46</v>
      </c>
      <c r="AC50" s="30" t="s">
        <v>46</v>
      </c>
      <c r="AD50" s="30" t="s">
        <v>46</v>
      </c>
      <c r="AE50" s="30" t="s">
        <v>46</v>
      </c>
      <c r="AF50" s="204" t="s">
        <v>198</v>
      </c>
      <c r="AG50" s="33">
        <f t="shared" ref="AG50:AG51" si="1">COUNTIF(B50:AF50,"*AM*")</f>
        <v>11</v>
      </c>
      <c r="AH50" s="34">
        <f t="shared" ref="AH50:AH51" si="2">COUNTIF(B50:AF50,"*PM*")</f>
        <v>16</v>
      </c>
      <c r="AI50" s="34">
        <f t="shared" si="0"/>
        <v>27</v>
      </c>
    </row>
    <row r="51" spans="1:35" x14ac:dyDescent="0.3">
      <c r="A51" s="29" t="s">
        <v>170</v>
      </c>
      <c r="B51" s="30" t="s">
        <v>46</v>
      </c>
      <c r="C51" s="30" t="s">
        <v>46</v>
      </c>
      <c r="D51" s="204" t="s">
        <v>198</v>
      </c>
      <c r="E51" s="30" t="s">
        <v>198</v>
      </c>
      <c r="F51" s="30" t="s">
        <v>45</v>
      </c>
      <c r="G51" s="30" t="s">
        <v>45</v>
      </c>
      <c r="H51" s="30" t="s">
        <v>45</v>
      </c>
      <c r="I51" s="30" t="s">
        <v>45</v>
      </c>
      <c r="J51" s="30" t="s">
        <v>45</v>
      </c>
      <c r="K51" s="30" t="s">
        <v>14</v>
      </c>
      <c r="L51" s="30" t="s">
        <v>14</v>
      </c>
      <c r="M51" s="30" t="s">
        <v>46</v>
      </c>
      <c r="N51" s="30" t="s">
        <v>46</v>
      </c>
      <c r="O51" s="30" t="s">
        <v>46</v>
      </c>
      <c r="P51" s="30" t="s">
        <v>46</v>
      </c>
      <c r="Q51" s="30" t="s">
        <v>46</v>
      </c>
      <c r="R51" s="204" t="s">
        <v>198</v>
      </c>
      <c r="S51" s="204" t="s">
        <v>198</v>
      </c>
      <c r="T51" s="30" t="s">
        <v>45</v>
      </c>
      <c r="U51" s="30" t="s">
        <v>45</v>
      </c>
      <c r="V51" s="30" t="s">
        <v>45</v>
      </c>
      <c r="W51" s="30" t="s">
        <v>45</v>
      </c>
      <c r="X51" s="30" t="s">
        <v>45</v>
      </c>
      <c r="Y51" s="30" t="s">
        <v>45</v>
      </c>
      <c r="Z51" s="30" t="s">
        <v>14</v>
      </c>
      <c r="AA51" s="30" t="s">
        <v>14</v>
      </c>
      <c r="AB51" s="30" t="s">
        <v>46</v>
      </c>
      <c r="AC51" s="30" t="s">
        <v>46</v>
      </c>
      <c r="AD51" s="30" t="s">
        <v>46</v>
      </c>
      <c r="AE51" s="30" t="s">
        <v>46</v>
      </c>
      <c r="AF51" s="204" t="s">
        <v>198</v>
      </c>
      <c r="AG51" s="33">
        <f t="shared" si="1"/>
        <v>11</v>
      </c>
      <c r="AH51" s="34">
        <f t="shared" si="2"/>
        <v>16</v>
      </c>
      <c r="AI51" s="34">
        <f t="shared" si="0"/>
        <v>27</v>
      </c>
    </row>
    <row r="52" spans="1:35" x14ac:dyDescent="0.3">
      <c r="A52" s="35" t="s">
        <v>49</v>
      </c>
      <c r="B52" s="32">
        <f t="shared" ref="B52:AF52" si="3">SUM(B53:B54)</f>
        <v>3</v>
      </c>
      <c r="C52" s="32">
        <f t="shared" si="3"/>
        <v>3</v>
      </c>
      <c r="D52" s="32">
        <f t="shared" si="3"/>
        <v>2</v>
      </c>
      <c r="E52" s="32">
        <f t="shared" si="3"/>
        <v>2</v>
      </c>
      <c r="F52" s="32">
        <f t="shared" si="3"/>
        <v>3</v>
      </c>
      <c r="G52" s="32">
        <f t="shared" si="3"/>
        <v>3</v>
      </c>
      <c r="H52" s="32">
        <f t="shared" si="3"/>
        <v>3</v>
      </c>
      <c r="I52" s="32">
        <f t="shared" si="3"/>
        <v>3</v>
      </c>
      <c r="J52" s="32">
        <f t="shared" si="3"/>
        <v>3</v>
      </c>
      <c r="K52" s="32">
        <f t="shared" si="3"/>
        <v>1</v>
      </c>
      <c r="L52" s="32">
        <f t="shared" si="3"/>
        <v>1</v>
      </c>
      <c r="M52" s="32">
        <f t="shared" si="3"/>
        <v>3</v>
      </c>
      <c r="N52" s="32">
        <f t="shared" si="3"/>
        <v>3</v>
      </c>
      <c r="O52" s="32">
        <f t="shared" si="3"/>
        <v>3</v>
      </c>
      <c r="P52" s="32">
        <f t="shared" si="3"/>
        <v>3</v>
      </c>
      <c r="Q52" s="39">
        <f t="shared" si="3"/>
        <v>3</v>
      </c>
      <c r="R52" s="39">
        <f t="shared" si="3"/>
        <v>2</v>
      </c>
      <c r="S52" s="39">
        <f t="shared" si="3"/>
        <v>2</v>
      </c>
      <c r="T52" s="39">
        <f t="shared" si="3"/>
        <v>3</v>
      </c>
      <c r="U52" s="39">
        <f t="shared" si="3"/>
        <v>3</v>
      </c>
      <c r="V52" s="39">
        <f t="shared" si="3"/>
        <v>3</v>
      </c>
      <c r="W52" s="39">
        <f t="shared" si="3"/>
        <v>3</v>
      </c>
      <c r="X52" s="39">
        <f t="shared" si="3"/>
        <v>3</v>
      </c>
      <c r="Y52" s="39">
        <f t="shared" si="3"/>
        <v>3</v>
      </c>
      <c r="Z52" s="39">
        <f t="shared" si="3"/>
        <v>1</v>
      </c>
      <c r="AA52" s="39">
        <f t="shared" si="3"/>
        <v>1</v>
      </c>
      <c r="AB52" s="39">
        <f t="shared" si="3"/>
        <v>3</v>
      </c>
      <c r="AC52" s="39">
        <f t="shared" si="3"/>
        <v>3</v>
      </c>
      <c r="AD52" s="39">
        <f t="shared" si="3"/>
        <v>3</v>
      </c>
      <c r="AE52" s="39">
        <f t="shared" si="3"/>
        <v>3</v>
      </c>
      <c r="AF52" s="39">
        <f t="shared" si="3"/>
        <v>2</v>
      </c>
      <c r="AG52" s="36"/>
      <c r="AH52" s="36"/>
      <c r="AI52" s="36"/>
    </row>
    <row r="53" spans="1:35" x14ac:dyDescent="0.3">
      <c r="A53" s="37" t="s">
        <v>45</v>
      </c>
      <c r="B53" s="38">
        <f t="shared" ref="B53:AF53" si="4">COUNTIF(B49:B51,"*AM*")</f>
        <v>1</v>
      </c>
      <c r="C53" s="38">
        <f t="shared" si="4"/>
        <v>1</v>
      </c>
      <c r="D53" s="38">
        <f t="shared" si="4"/>
        <v>0</v>
      </c>
      <c r="E53" s="38">
        <f t="shared" si="4"/>
        <v>0</v>
      </c>
      <c r="F53" s="38">
        <f t="shared" si="4"/>
        <v>2</v>
      </c>
      <c r="G53" s="38">
        <f t="shared" si="4"/>
        <v>2</v>
      </c>
      <c r="H53" s="38">
        <f t="shared" si="4"/>
        <v>2</v>
      </c>
      <c r="I53" s="38">
        <f t="shared" si="4"/>
        <v>2</v>
      </c>
      <c r="J53" s="38">
        <f t="shared" si="4"/>
        <v>2</v>
      </c>
      <c r="K53" s="38">
        <f t="shared" si="4"/>
        <v>0</v>
      </c>
      <c r="L53" s="38">
        <f t="shared" si="4"/>
        <v>0</v>
      </c>
      <c r="M53" s="38">
        <f t="shared" si="4"/>
        <v>1</v>
      </c>
      <c r="N53" s="38">
        <f t="shared" si="4"/>
        <v>1</v>
      </c>
      <c r="O53" s="38">
        <f t="shared" si="4"/>
        <v>1</v>
      </c>
      <c r="P53" s="38">
        <f t="shared" si="4"/>
        <v>1</v>
      </c>
      <c r="Q53" s="39">
        <f t="shared" si="4"/>
        <v>1</v>
      </c>
      <c r="R53" s="39">
        <f t="shared" si="4"/>
        <v>0</v>
      </c>
      <c r="S53" s="39">
        <f t="shared" si="4"/>
        <v>0</v>
      </c>
      <c r="T53" s="39">
        <f t="shared" si="4"/>
        <v>2</v>
      </c>
      <c r="U53" s="39">
        <f t="shared" si="4"/>
        <v>2</v>
      </c>
      <c r="V53" s="39">
        <f t="shared" si="4"/>
        <v>2</v>
      </c>
      <c r="W53" s="39">
        <f t="shared" si="4"/>
        <v>2</v>
      </c>
      <c r="X53" s="39">
        <f t="shared" si="4"/>
        <v>2</v>
      </c>
      <c r="Y53" s="39">
        <f t="shared" si="4"/>
        <v>2</v>
      </c>
      <c r="Z53" s="39">
        <f t="shared" si="4"/>
        <v>0</v>
      </c>
      <c r="AA53" s="39">
        <f t="shared" si="4"/>
        <v>0</v>
      </c>
      <c r="AB53" s="39">
        <f t="shared" si="4"/>
        <v>1</v>
      </c>
      <c r="AC53" s="39">
        <f t="shared" si="4"/>
        <v>1</v>
      </c>
      <c r="AD53" s="39">
        <f t="shared" si="4"/>
        <v>1</v>
      </c>
      <c r="AE53" s="39">
        <f t="shared" si="4"/>
        <v>1</v>
      </c>
      <c r="AF53" s="39">
        <f t="shared" si="4"/>
        <v>0</v>
      </c>
      <c r="AG53" s="36"/>
      <c r="AH53" s="36"/>
      <c r="AI53" s="36"/>
    </row>
    <row r="54" spans="1:35" x14ac:dyDescent="0.3">
      <c r="A54" s="40" t="s">
        <v>46</v>
      </c>
      <c r="B54" s="41">
        <f t="shared" ref="B54:AF54" si="5">COUNTIF(B49:B51,"*PM*")</f>
        <v>2</v>
      </c>
      <c r="C54" s="41">
        <f t="shared" si="5"/>
        <v>2</v>
      </c>
      <c r="D54" s="41">
        <f t="shared" si="5"/>
        <v>2</v>
      </c>
      <c r="E54" s="41">
        <f t="shared" si="5"/>
        <v>2</v>
      </c>
      <c r="F54" s="41">
        <f t="shared" si="5"/>
        <v>1</v>
      </c>
      <c r="G54" s="41">
        <f t="shared" si="5"/>
        <v>1</v>
      </c>
      <c r="H54" s="41">
        <f t="shared" si="5"/>
        <v>1</v>
      </c>
      <c r="I54" s="41">
        <f t="shared" si="5"/>
        <v>1</v>
      </c>
      <c r="J54" s="41">
        <f t="shared" si="5"/>
        <v>1</v>
      </c>
      <c r="K54" s="41">
        <f t="shared" si="5"/>
        <v>1</v>
      </c>
      <c r="L54" s="41">
        <f t="shared" si="5"/>
        <v>1</v>
      </c>
      <c r="M54" s="41">
        <f t="shared" si="5"/>
        <v>2</v>
      </c>
      <c r="N54" s="41">
        <f t="shared" si="5"/>
        <v>2</v>
      </c>
      <c r="O54" s="41">
        <f t="shared" si="5"/>
        <v>2</v>
      </c>
      <c r="P54" s="41">
        <f t="shared" si="5"/>
        <v>2</v>
      </c>
      <c r="Q54" s="39">
        <f t="shared" si="5"/>
        <v>2</v>
      </c>
      <c r="R54" s="39">
        <f t="shared" si="5"/>
        <v>2</v>
      </c>
      <c r="S54" s="39">
        <f t="shared" si="5"/>
        <v>2</v>
      </c>
      <c r="T54" s="39">
        <f t="shared" si="5"/>
        <v>1</v>
      </c>
      <c r="U54" s="39">
        <f t="shared" si="5"/>
        <v>1</v>
      </c>
      <c r="V54" s="39">
        <f t="shared" si="5"/>
        <v>1</v>
      </c>
      <c r="W54" s="39">
        <f t="shared" si="5"/>
        <v>1</v>
      </c>
      <c r="X54" s="39">
        <f t="shared" si="5"/>
        <v>1</v>
      </c>
      <c r="Y54" s="39">
        <f t="shared" si="5"/>
        <v>1</v>
      </c>
      <c r="Z54" s="39">
        <f t="shared" si="5"/>
        <v>1</v>
      </c>
      <c r="AA54" s="39">
        <f t="shared" si="5"/>
        <v>1</v>
      </c>
      <c r="AB54" s="39">
        <f t="shared" si="5"/>
        <v>2</v>
      </c>
      <c r="AC54" s="39">
        <f t="shared" si="5"/>
        <v>2</v>
      </c>
      <c r="AD54" s="39">
        <f t="shared" si="5"/>
        <v>2</v>
      </c>
      <c r="AE54" s="39">
        <f t="shared" si="5"/>
        <v>2</v>
      </c>
      <c r="AF54" s="39">
        <f t="shared" si="5"/>
        <v>2</v>
      </c>
      <c r="AG54" s="36"/>
      <c r="AH54" s="36"/>
      <c r="AI54" s="36"/>
    </row>
    <row r="55" spans="1:35" x14ac:dyDescent="0.3">
      <c r="A55" s="42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0"/>
      <c r="AH55" s="20"/>
      <c r="AI55" s="43"/>
    </row>
    <row r="56" spans="1:35" x14ac:dyDescent="0.3">
      <c r="A56" s="22" t="s">
        <v>191</v>
      </c>
      <c r="B56" s="23">
        <v>1</v>
      </c>
      <c r="C56" s="23">
        <v>2</v>
      </c>
      <c r="D56" s="23">
        <v>3</v>
      </c>
      <c r="E56" s="23">
        <v>4</v>
      </c>
      <c r="F56" s="23">
        <v>5</v>
      </c>
      <c r="G56" s="23">
        <v>6</v>
      </c>
      <c r="H56" s="23">
        <v>7</v>
      </c>
      <c r="I56" s="23">
        <v>8</v>
      </c>
      <c r="J56" s="23">
        <v>9</v>
      </c>
      <c r="K56" s="23">
        <v>10</v>
      </c>
      <c r="L56" s="23">
        <v>11</v>
      </c>
      <c r="M56" s="23">
        <v>12</v>
      </c>
      <c r="N56" s="23">
        <v>13</v>
      </c>
      <c r="O56" s="23">
        <v>14</v>
      </c>
      <c r="P56" s="23">
        <v>15</v>
      </c>
      <c r="Q56" s="23">
        <v>16</v>
      </c>
      <c r="R56" s="23">
        <v>17</v>
      </c>
      <c r="S56" s="23">
        <v>18</v>
      </c>
      <c r="T56" s="23">
        <v>19</v>
      </c>
      <c r="U56" s="23">
        <v>20</v>
      </c>
      <c r="V56" s="23">
        <v>21</v>
      </c>
      <c r="W56" s="23">
        <v>22</v>
      </c>
      <c r="X56" s="23">
        <v>23</v>
      </c>
      <c r="Y56" s="23">
        <v>24</v>
      </c>
      <c r="Z56" s="23">
        <v>25</v>
      </c>
      <c r="AA56" s="23">
        <v>26</v>
      </c>
      <c r="AB56" s="23">
        <v>27</v>
      </c>
      <c r="AC56" s="23">
        <v>28</v>
      </c>
      <c r="AD56" s="23">
        <v>29</v>
      </c>
      <c r="AE56" s="23">
        <v>30</v>
      </c>
      <c r="AF56" s="23">
        <v>31</v>
      </c>
      <c r="AG56" s="241" t="s">
        <v>36</v>
      </c>
      <c r="AH56" s="241"/>
      <c r="AI56" s="239" t="s">
        <v>36</v>
      </c>
    </row>
    <row r="57" spans="1:35" x14ac:dyDescent="0.3">
      <c r="A57" s="24" t="s">
        <v>37</v>
      </c>
      <c r="B57" s="25" t="s">
        <v>41</v>
      </c>
      <c r="C57" s="25" t="s">
        <v>42</v>
      </c>
      <c r="D57" s="25" t="s">
        <v>43</v>
      </c>
      <c r="E57" s="25" t="s">
        <v>44</v>
      </c>
      <c r="F57" s="26" t="s">
        <v>38</v>
      </c>
      <c r="G57" s="26" t="s">
        <v>39</v>
      </c>
      <c r="H57" s="27" t="s">
        <v>40</v>
      </c>
      <c r="I57" s="28" t="s">
        <v>41</v>
      </c>
      <c r="J57" s="28" t="s">
        <v>42</v>
      </c>
      <c r="K57" s="28" t="s">
        <v>43</v>
      </c>
      <c r="L57" s="28" t="s">
        <v>44</v>
      </c>
      <c r="M57" s="26" t="s">
        <v>38</v>
      </c>
      <c r="N57" s="26" t="s">
        <v>39</v>
      </c>
      <c r="O57" s="26" t="s">
        <v>40</v>
      </c>
      <c r="P57" s="26" t="s">
        <v>41</v>
      </c>
      <c r="Q57" s="26" t="s">
        <v>42</v>
      </c>
      <c r="R57" s="26" t="s">
        <v>43</v>
      </c>
      <c r="S57" s="26" t="s">
        <v>44</v>
      </c>
      <c r="T57" s="26" t="s">
        <v>38</v>
      </c>
      <c r="U57" s="26" t="s">
        <v>39</v>
      </c>
      <c r="V57" s="26" t="s">
        <v>40</v>
      </c>
      <c r="W57" s="26" t="s">
        <v>41</v>
      </c>
      <c r="X57" s="26" t="s">
        <v>42</v>
      </c>
      <c r="Y57" s="26" t="s">
        <v>43</v>
      </c>
      <c r="Z57" s="26" t="s">
        <v>44</v>
      </c>
      <c r="AA57" s="26" t="s">
        <v>38</v>
      </c>
      <c r="AB57" s="26" t="s">
        <v>39</v>
      </c>
      <c r="AC57" s="26" t="s">
        <v>40</v>
      </c>
      <c r="AD57" s="26" t="s">
        <v>41</v>
      </c>
      <c r="AE57" s="26" t="s">
        <v>42</v>
      </c>
      <c r="AF57" s="26" t="s">
        <v>43</v>
      </c>
      <c r="AG57" s="28" t="s">
        <v>45</v>
      </c>
      <c r="AH57" s="28" t="s">
        <v>46</v>
      </c>
      <c r="AI57" s="240"/>
    </row>
    <row r="58" spans="1:35" x14ac:dyDescent="0.3">
      <c r="A58" s="62" t="s">
        <v>172</v>
      </c>
      <c r="B58" s="30" t="s">
        <v>46</v>
      </c>
      <c r="C58" s="30" t="s">
        <v>46</v>
      </c>
      <c r="D58" s="204" t="s">
        <v>198</v>
      </c>
      <c r="E58" s="30" t="s">
        <v>198</v>
      </c>
      <c r="F58" s="30" t="s">
        <v>45</v>
      </c>
      <c r="G58" s="30" t="s">
        <v>45</v>
      </c>
      <c r="H58" s="30" t="s">
        <v>45</v>
      </c>
      <c r="I58" s="30" t="s">
        <v>45</v>
      </c>
      <c r="J58" s="30" t="s">
        <v>45</v>
      </c>
      <c r="K58" s="30" t="s">
        <v>14</v>
      </c>
      <c r="L58" s="30" t="s">
        <v>14</v>
      </c>
      <c r="M58" s="30" t="s">
        <v>46</v>
      </c>
      <c r="N58" s="30" t="s">
        <v>46</v>
      </c>
      <c r="O58" s="30" t="s">
        <v>46</v>
      </c>
      <c r="P58" s="30" t="s">
        <v>46</v>
      </c>
      <c r="Q58" s="30" t="s">
        <v>46</v>
      </c>
      <c r="R58" s="204" t="s">
        <v>198</v>
      </c>
      <c r="S58" s="204" t="s">
        <v>198</v>
      </c>
      <c r="T58" s="30" t="s">
        <v>45</v>
      </c>
      <c r="U58" s="30" t="s">
        <v>45</v>
      </c>
      <c r="V58" s="30" t="s">
        <v>45</v>
      </c>
      <c r="W58" s="30" t="s">
        <v>45</v>
      </c>
      <c r="X58" s="30" t="s">
        <v>45</v>
      </c>
      <c r="Y58" s="30" t="s">
        <v>45</v>
      </c>
      <c r="Z58" s="30" t="s">
        <v>14</v>
      </c>
      <c r="AA58" s="30" t="s">
        <v>14</v>
      </c>
      <c r="AB58" s="30" t="s">
        <v>46</v>
      </c>
      <c r="AC58" s="30" t="s">
        <v>46</v>
      </c>
      <c r="AD58" s="30" t="s">
        <v>46</v>
      </c>
      <c r="AE58" s="30" t="s">
        <v>46</v>
      </c>
      <c r="AF58" s="204" t="s">
        <v>198</v>
      </c>
      <c r="AG58" s="34">
        <f>COUNTIF(B58:AF58,"*AM*")</f>
        <v>11</v>
      </c>
      <c r="AH58" s="34">
        <f>COUNTIF(B58:AF58,"*PM*")</f>
        <v>16</v>
      </c>
      <c r="AI58" s="34">
        <f t="shared" si="0"/>
        <v>27</v>
      </c>
    </row>
    <row r="59" spans="1:35" x14ac:dyDescent="0.3">
      <c r="A59" s="29" t="s">
        <v>173</v>
      </c>
      <c r="B59" s="30" t="s">
        <v>46</v>
      </c>
      <c r="C59" s="30" t="s">
        <v>46</v>
      </c>
      <c r="D59" s="204" t="s">
        <v>198</v>
      </c>
      <c r="E59" s="30" t="s">
        <v>198</v>
      </c>
      <c r="F59" s="30" t="s">
        <v>45</v>
      </c>
      <c r="G59" s="30" t="s">
        <v>45</v>
      </c>
      <c r="H59" s="30" t="s">
        <v>45</v>
      </c>
      <c r="I59" s="30" t="s">
        <v>45</v>
      </c>
      <c r="J59" s="30" t="s">
        <v>45</v>
      </c>
      <c r="K59" s="30" t="s">
        <v>14</v>
      </c>
      <c r="L59" s="30" t="s">
        <v>14</v>
      </c>
      <c r="M59" s="30" t="s">
        <v>46</v>
      </c>
      <c r="N59" s="30" t="s">
        <v>46</v>
      </c>
      <c r="O59" s="30" t="s">
        <v>46</v>
      </c>
      <c r="P59" s="30" t="s">
        <v>46</v>
      </c>
      <c r="Q59" s="30" t="s">
        <v>46</v>
      </c>
      <c r="R59" s="204" t="s">
        <v>198</v>
      </c>
      <c r="S59" s="204" t="s">
        <v>198</v>
      </c>
      <c r="T59" s="30" t="s">
        <v>45</v>
      </c>
      <c r="U59" s="30" t="s">
        <v>45</v>
      </c>
      <c r="V59" s="30" t="s">
        <v>45</v>
      </c>
      <c r="W59" s="30" t="s">
        <v>45</v>
      </c>
      <c r="X59" s="30" t="s">
        <v>45</v>
      </c>
      <c r="Y59" s="30" t="s">
        <v>45</v>
      </c>
      <c r="Z59" s="30" t="s">
        <v>14</v>
      </c>
      <c r="AA59" s="30" t="s">
        <v>14</v>
      </c>
      <c r="AB59" s="30" t="s">
        <v>46</v>
      </c>
      <c r="AC59" s="30" t="s">
        <v>46</v>
      </c>
      <c r="AD59" s="30" t="s">
        <v>46</v>
      </c>
      <c r="AE59" s="30" t="s">
        <v>46</v>
      </c>
      <c r="AF59" s="204" t="s">
        <v>198</v>
      </c>
      <c r="AG59" s="34">
        <f t="shared" ref="AG59:AG61" si="6">COUNTIF(B59:AF59,"*AM*")</f>
        <v>11</v>
      </c>
      <c r="AH59" s="34">
        <f t="shared" ref="AH59:AH61" si="7">COUNTIF(B59:AF59,"*PM*")</f>
        <v>16</v>
      </c>
      <c r="AI59" s="34">
        <f t="shared" si="0"/>
        <v>27</v>
      </c>
    </row>
    <row r="60" spans="1:35" x14ac:dyDescent="0.3">
      <c r="A60" s="29" t="s">
        <v>190</v>
      </c>
      <c r="B60" s="30" t="s">
        <v>45</v>
      </c>
      <c r="C60" s="30" t="s">
        <v>45</v>
      </c>
      <c r="D60" s="30" t="s">
        <v>14</v>
      </c>
      <c r="E60" s="30" t="s">
        <v>14</v>
      </c>
      <c r="F60" s="30" t="s">
        <v>46</v>
      </c>
      <c r="G60" s="30" t="s">
        <v>46</v>
      </c>
      <c r="H60" s="30" t="s">
        <v>46</v>
      </c>
      <c r="I60" s="30" t="s">
        <v>46</v>
      </c>
      <c r="J60" s="30" t="s">
        <v>46</v>
      </c>
      <c r="K60" s="204" t="s">
        <v>198</v>
      </c>
      <c r="L60" s="204" t="s">
        <v>198</v>
      </c>
      <c r="M60" s="30" t="s">
        <v>45</v>
      </c>
      <c r="N60" s="30" t="s">
        <v>45</v>
      </c>
      <c r="O60" s="30" t="s">
        <v>45</v>
      </c>
      <c r="P60" s="30" t="s">
        <v>45</v>
      </c>
      <c r="Q60" s="30" t="s">
        <v>45</v>
      </c>
      <c r="R60" s="30" t="s">
        <v>14</v>
      </c>
      <c r="S60" s="30" t="s">
        <v>14</v>
      </c>
      <c r="T60" s="30" t="s">
        <v>46</v>
      </c>
      <c r="U60" s="30" t="s">
        <v>46</v>
      </c>
      <c r="V60" s="30" t="s">
        <v>46</v>
      </c>
      <c r="W60" s="30" t="s">
        <v>46</v>
      </c>
      <c r="X60" s="30" t="s">
        <v>46</v>
      </c>
      <c r="Y60" s="30" t="s">
        <v>46</v>
      </c>
      <c r="Z60" s="204" t="s">
        <v>198</v>
      </c>
      <c r="AA60" s="204" t="s">
        <v>198</v>
      </c>
      <c r="AB60" s="30" t="s">
        <v>45</v>
      </c>
      <c r="AC60" s="30" t="s">
        <v>45</v>
      </c>
      <c r="AD60" s="30" t="s">
        <v>45</v>
      </c>
      <c r="AE60" s="30" t="s">
        <v>45</v>
      </c>
      <c r="AF60" s="30" t="s">
        <v>14</v>
      </c>
      <c r="AG60" s="34">
        <f t="shared" si="6"/>
        <v>11</v>
      </c>
      <c r="AH60" s="34">
        <f t="shared" si="7"/>
        <v>15</v>
      </c>
      <c r="AI60" s="34">
        <f t="shared" si="0"/>
        <v>26</v>
      </c>
    </row>
    <row r="61" spans="1:35" x14ac:dyDescent="0.3">
      <c r="A61" s="29" t="s">
        <v>178</v>
      </c>
      <c r="B61" s="30" t="s">
        <v>45</v>
      </c>
      <c r="C61" s="30" t="s">
        <v>45</v>
      </c>
      <c r="D61" s="30" t="s">
        <v>14</v>
      </c>
      <c r="E61" s="30" t="s">
        <v>14</v>
      </c>
      <c r="F61" s="30" t="s">
        <v>46</v>
      </c>
      <c r="G61" s="30" t="s">
        <v>46</v>
      </c>
      <c r="H61" s="30" t="s">
        <v>46</v>
      </c>
      <c r="I61" s="30" t="s">
        <v>46</v>
      </c>
      <c r="J61" s="30" t="s">
        <v>46</v>
      </c>
      <c r="K61" s="204" t="s">
        <v>198</v>
      </c>
      <c r="L61" s="204" t="s">
        <v>198</v>
      </c>
      <c r="M61" s="30" t="s">
        <v>45</v>
      </c>
      <c r="N61" s="30" t="s">
        <v>45</v>
      </c>
      <c r="O61" s="30" t="s">
        <v>45</v>
      </c>
      <c r="P61" s="30" t="s">
        <v>45</v>
      </c>
      <c r="Q61" s="30" t="s">
        <v>45</v>
      </c>
      <c r="R61" s="30" t="s">
        <v>14</v>
      </c>
      <c r="S61" s="30" t="s">
        <v>14</v>
      </c>
      <c r="T61" s="30" t="s">
        <v>46</v>
      </c>
      <c r="U61" s="30" t="s">
        <v>46</v>
      </c>
      <c r="V61" s="30" t="s">
        <v>46</v>
      </c>
      <c r="W61" s="30" t="s">
        <v>46</v>
      </c>
      <c r="X61" s="30" t="s">
        <v>46</v>
      </c>
      <c r="Y61" s="30" t="s">
        <v>46</v>
      </c>
      <c r="Z61" s="204" t="s">
        <v>198</v>
      </c>
      <c r="AA61" s="204" t="s">
        <v>198</v>
      </c>
      <c r="AB61" s="30" t="s">
        <v>45</v>
      </c>
      <c r="AC61" s="30" t="s">
        <v>45</v>
      </c>
      <c r="AD61" s="30" t="s">
        <v>45</v>
      </c>
      <c r="AE61" s="30" t="s">
        <v>45</v>
      </c>
      <c r="AF61" s="30" t="s">
        <v>14</v>
      </c>
      <c r="AG61" s="34">
        <f t="shared" si="6"/>
        <v>11</v>
      </c>
      <c r="AH61" s="34">
        <f t="shared" si="7"/>
        <v>15</v>
      </c>
      <c r="AI61" s="34">
        <f t="shared" si="0"/>
        <v>26</v>
      </c>
    </row>
    <row r="62" spans="1:35" x14ac:dyDescent="0.3">
      <c r="A62" s="35" t="s">
        <v>49</v>
      </c>
      <c r="B62" s="32">
        <v>4</v>
      </c>
      <c r="C62" s="32">
        <f t="shared" ref="C62:AD62" si="8">SUM(C63:C64)</f>
        <v>4</v>
      </c>
      <c r="D62" s="32">
        <f t="shared" si="8"/>
        <v>2</v>
      </c>
      <c r="E62" s="32">
        <f t="shared" si="8"/>
        <v>2</v>
      </c>
      <c r="F62" s="32">
        <f t="shared" si="8"/>
        <v>4</v>
      </c>
      <c r="G62" s="32">
        <f t="shared" si="8"/>
        <v>4</v>
      </c>
      <c r="H62" s="32">
        <f t="shared" si="8"/>
        <v>4</v>
      </c>
      <c r="I62" s="32">
        <f t="shared" si="8"/>
        <v>4</v>
      </c>
      <c r="J62" s="32">
        <f t="shared" si="8"/>
        <v>4</v>
      </c>
      <c r="K62" s="32">
        <f>SUM(K63:K64)</f>
        <v>2</v>
      </c>
      <c r="L62" s="32">
        <f>SUM(L63:L64)</f>
        <v>2</v>
      </c>
      <c r="M62" s="32">
        <f t="shared" si="8"/>
        <v>4</v>
      </c>
      <c r="N62" s="32">
        <f t="shared" si="8"/>
        <v>4</v>
      </c>
      <c r="O62" s="32">
        <f t="shared" si="8"/>
        <v>4</v>
      </c>
      <c r="P62" s="32">
        <f t="shared" si="8"/>
        <v>4</v>
      </c>
      <c r="Q62" s="32">
        <f t="shared" si="8"/>
        <v>4</v>
      </c>
      <c r="R62" s="32">
        <f t="shared" si="8"/>
        <v>2</v>
      </c>
      <c r="S62" s="32">
        <f t="shared" si="8"/>
        <v>2</v>
      </c>
      <c r="T62" s="32">
        <f t="shared" si="8"/>
        <v>4</v>
      </c>
      <c r="U62" s="32">
        <f t="shared" si="8"/>
        <v>4</v>
      </c>
      <c r="V62" s="32">
        <f t="shared" si="8"/>
        <v>4</v>
      </c>
      <c r="W62" s="32">
        <f t="shared" si="8"/>
        <v>4</v>
      </c>
      <c r="X62" s="32">
        <f t="shared" si="8"/>
        <v>4</v>
      </c>
      <c r="Y62" s="32">
        <f t="shared" si="8"/>
        <v>4</v>
      </c>
      <c r="Z62" s="32">
        <f t="shared" si="8"/>
        <v>2</v>
      </c>
      <c r="AA62" s="32">
        <f t="shared" si="8"/>
        <v>2</v>
      </c>
      <c r="AB62" s="32">
        <f t="shared" si="8"/>
        <v>4</v>
      </c>
      <c r="AC62" s="32">
        <f t="shared" si="8"/>
        <v>4</v>
      </c>
      <c r="AD62" s="32">
        <f t="shared" si="8"/>
        <v>4</v>
      </c>
      <c r="AE62" s="32">
        <f>SUM(AE63:AE64)</f>
        <v>4</v>
      </c>
      <c r="AF62" s="32">
        <f>SUM(AF63:AF64)</f>
        <v>2</v>
      </c>
      <c r="AG62" s="44"/>
      <c r="AH62" s="44"/>
      <c r="AI62" s="44"/>
    </row>
    <row r="63" spans="1:35" x14ac:dyDescent="0.3">
      <c r="A63" s="37" t="s">
        <v>45</v>
      </c>
      <c r="B63" s="38">
        <f t="shared" ref="B63:AF63" si="9">COUNTIF(B58:B61,"*AM*")</f>
        <v>2</v>
      </c>
      <c r="C63" s="38">
        <f t="shared" si="9"/>
        <v>2</v>
      </c>
      <c r="D63" s="38">
        <f t="shared" si="9"/>
        <v>0</v>
      </c>
      <c r="E63" s="38">
        <f t="shared" si="9"/>
        <v>0</v>
      </c>
      <c r="F63" s="38">
        <f t="shared" si="9"/>
        <v>2</v>
      </c>
      <c r="G63" s="38">
        <f t="shared" si="9"/>
        <v>2</v>
      </c>
      <c r="H63" s="38">
        <f t="shared" si="9"/>
        <v>2</v>
      </c>
      <c r="I63" s="38">
        <f t="shared" si="9"/>
        <v>2</v>
      </c>
      <c r="J63" s="38">
        <f t="shared" si="9"/>
        <v>2</v>
      </c>
      <c r="K63" s="38">
        <f t="shared" si="9"/>
        <v>0</v>
      </c>
      <c r="L63" s="38">
        <f t="shared" si="9"/>
        <v>0</v>
      </c>
      <c r="M63" s="38">
        <f t="shared" si="9"/>
        <v>2</v>
      </c>
      <c r="N63" s="38">
        <f t="shared" si="9"/>
        <v>2</v>
      </c>
      <c r="O63" s="38">
        <f t="shared" si="9"/>
        <v>2</v>
      </c>
      <c r="P63" s="38">
        <f t="shared" si="9"/>
        <v>2</v>
      </c>
      <c r="Q63" s="38">
        <f t="shared" si="9"/>
        <v>2</v>
      </c>
      <c r="R63" s="38">
        <f t="shared" si="9"/>
        <v>0</v>
      </c>
      <c r="S63" s="38">
        <f t="shared" si="9"/>
        <v>0</v>
      </c>
      <c r="T63" s="38">
        <f t="shared" si="9"/>
        <v>2</v>
      </c>
      <c r="U63" s="38">
        <f t="shared" si="9"/>
        <v>2</v>
      </c>
      <c r="V63" s="38">
        <f t="shared" si="9"/>
        <v>2</v>
      </c>
      <c r="W63" s="38">
        <f t="shared" si="9"/>
        <v>2</v>
      </c>
      <c r="X63" s="38">
        <f t="shared" si="9"/>
        <v>2</v>
      </c>
      <c r="Y63" s="38">
        <f t="shared" si="9"/>
        <v>2</v>
      </c>
      <c r="Z63" s="38">
        <f t="shared" si="9"/>
        <v>0</v>
      </c>
      <c r="AA63" s="38">
        <f t="shared" si="9"/>
        <v>0</v>
      </c>
      <c r="AB63" s="38">
        <f t="shared" si="9"/>
        <v>2</v>
      </c>
      <c r="AC63" s="38">
        <f t="shared" si="9"/>
        <v>2</v>
      </c>
      <c r="AD63" s="38">
        <f t="shared" si="9"/>
        <v>2</v>
      </c>
      <c r="AE63" s="38">
        <f t="shared" si="9"/>
        <v>2</v>
      </c>
      <c r="AF63" s="38">
        <f t="shared" si="9"/>
        <v>0</v>
      </c>
      <c r="AG63" s="44"/>
      <c r="AH63" s="44"/>
      <c r="AI63" s="44"/>
    </row>
    <row r="64" spans="1:35" x14ac:dyDescent="0.3">
      <c r="A64" s="40" t="s">
        <v>46</v>
      </c>
      <c r="B64" s="41">
        <f t="shared" ref="B64:AF64" si="10">COUNTIF(B58:B61,"*PM*")</f>
        <v>2</v>
      </c>
      <c r="C64" s="41">
        <f t="shared" si="10"/>
        <v>2</v>
      </c>
      <c r="D64" s="41">
        <f t="shared" si="10"/>
        <v>2</v>
      </c>
      <c r="E64" s="41">
        <f t="shared" si="10"/>
        <v>2</v>
      </c>
      <c r="F64" s="41">
        <f t="shared" si="10"/>
        <v>2</v>
      </c>
      <c r="G64" s="41">
        <f t="shared" si="10"/>
        <v>2</v>
      </c>
      <c r="H64" s="41">
        <f t="shared" si="10"/>
        <v>2</v>
      </c>
      <c r="I64" s="41">
        <f t="shared" si="10"/>
        <v>2</v>
      </c>
      <c r="J64" s="41">
        <f t="shared" si="10"/>
        <v>2</v>
      </c>
      <c r="K64" s="41">
        <f t="shared" si="10"/>
        <v>2</v>
      </c>
      <c r="L64" s="41">
        <f t="shared" si="10"/>
        <v>2</v>
      </c>
      <c r="M64" s="41">
        <f t="shared" si="10"/>
        <v>2</v>
      </c>
      <c r="N64" s="41">
        <f t="shared" si="10"/>
        <v>2</v>
      </c>
      <c r="O64" s="41">
        <f t="shared" si="10"/>
        <v>2</v>
      </c>
      <c r="P64" s="41">
        <f t="shared" si="10"/>
        <v>2</v>
      </c>
      <c r="Q64" s="41">
        <f t="shared" si="10"/>
        <v>2</v>
      </c>
      <c r="R64" s="41">
        <f t="shared" si="10"/>
        <v>2</v>
      </c>
      <c r="S64" s="41">
        <f t="shared" si="10"/>
        <v>2</v>
      </c>
      <c r="T64" s="41">
        <f t="shared" si="10"/>
        <v>2</v>
      </c>
      <c r="U64" s="41">
        <f t="shared" si="10"/>
        <v>2</v>
      </c>
      <c r="V64" s="41">
        <f t="shared" si="10"/>
        <v>2</v>
      </c>
      <c r="W64" s="41">
        <f t="shared" si="10"/>
        <v>2</v>
      </c>
      <c r="X64" s="41">
        <f t="shared" si="10"/>
        <v>2</v>
      </c>
      <c r="Y64" s="41">
        <f t="shared" si="10"/>
        <v>2</v>
      </c>
      <c r="Z64" s="41">
        <f t="shared" si="10"/>
        <v>2</v>
      </c>
      <c r="AA64" s="41">
        <f t="shared" si="10"/>
        <v>2</v>
      </c>
      <c r="AB64" s="41">
        <f t="shared" si="10"/>
        <v>2</v>
      </c>
      <c r="AC64" s="41">
        <f t="shared" si="10"/>
        <v>2</v>
      </c>
      <c r="AD64" s="41">
        <f t="shared" si="10"/>
        <v>2</v>
      </c>
      <c r="AE64" s="41">
        <f t="shared" si="10"/>
        <v>2</v>
      </c>
      <c r="AF64" s="41">
        <f t="shared" si="10"/>
        <v>2</v>
      </c>
      <c r="AG64" s="44"/>
      <c r="AH64" s="44"/>
      <c r="AI64" s="44"/>
    </row>
    <row r="65" spans="1:35" x14ac:dyDescent="0.3">
      <c r="A65" s="45"/>
      <c r="B65" s="45"/>
      <c r="C65" s="46"/>
      <c r="D65" s="36"/>
      <c r="E65" s="46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</row>
    <row r="66" spans="1:35" x14ac:dyDescent="0.3">
      <c r="A66" s="45"/>
      <c r="B66" s="50"/>
      <c r="C66" s="50"/>
      <c r="D66" s="50"/>
      <c r="E66" s="50"/>
      <c r="F66" s="50"/>
      <c r="G66" s="50"/>
      <c r="H66" s="50"/>
      <c r="I66" s="36"/>
      <c r="J66" s="50"/>
      <c r="K66" s="50"/>
      <c r="L66" s="46"/>
      <c r="M66" s="46"/>
      <c r="N66" s="46"/>
      <c r="O66" s="46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0"/>
      <c r="AH66" s="20"/>
      <c r="AI66" s="45"/>
    </row>
    <row r="67" spans="1:35" x14ac:dyDescent="0.3">
      <c r="A67" s="22" t="s">
        <v>189</v>
      </c>
      <c r="B67" s="23">
        <v>1</v>
      </c>
      <c r="C67" s="23">
        <v>2</v>
      </c>
      <c r="D67" s="23">
        <v>3</v>
      </c>
      <c r="E67" s="23">
        <v>4</v>
      </c>
      <c r="F67" s="23">
        <v>5</v>
      </c>
      <c r="G67" s="23">
        <v>6</v>
      </c>
      <c r="H67" s="23">
        <v>7</v>
      </c>
      <c r="I67" s="23">
        <v>8</v>
      </c>
      <c r="J67" s="23">
        <v>9</v>
      </c>
      <c r="K67" s="23">
        <v>10</v>
      </c>
      <c r="L67" s="23">
        <v>11</v>
      </c>
      <c r="M67" s="23">
        <v>12</v>
      </c>
      <c r="N67" s="23">
        <v>13</v>
      </c>
      <c r="O67" s="23">
        <v>14</v>
      </c>
      <c r="P67" s="23">
        <v>15</v>
      </c>
      <c r="Q67" s="23">
        <v>16</v>
      </c>
      <c r="R67" s="23">
        <v>17</v>
      </c>
      <c r="S67" s="23">
        <v>18</v>
      </c>
      <c r="T67" s="23">
        <v>19</v>
      </c>
      <c r="U67" s="23">
        <v>20</v>
      </c>
      <c r="V67" s="23">
        <v>21</v>
      </c>
      <c r="W67" s="23">
        <v>22</v>
      </c>
      <c r="X67" s="23">
        <v>23</v>
      </c>
      <c r="Y67" s="23">
        <v>24</v>
      </c>
      <c r="Z67" s="23">
        <v>25</v>
      </c>
      <c r="AA67" s="23">
        <v>26</v>
      </c>
      <c r="AB67" s="23">
        <v>27</v>
      </c>
      <c r="AC67" s="23">
        <v>28</v>
      </c>
      <c r="AD67" s="23">
        <v>29</v>
      </c>
      <c r="AE67" s="23">
        <v>30</v>
      </c>
      <c r="AF67" s="23">
        <v>31</v>
      </c>
      <c r="AG67" s="241" t="s">
        <v>36</v>
      </c>
      <c r="AH67" s="241"/>
      <c r="AI67" s="239" t="s">
        <v>36</v>
      </c>
    </row>
    <row r="68" spans="1:35" x14ac:dyDescent="0.3">
      <c r="A68" s="24" t="s">
        <v>37</v>
      </c>
      <c r="B68" s="25" t="s">
        <v>41</v>
      </c>
      <c r="C68" s="25" t="s">
        <v>42</v>
      </c>
      <c r="D68" s="25" t="s">
        <v>43</v>
      </c>
      <c r="E68" s="25" t="s">
        <v>44</v>
      </c>
      <c r="F68" s="26" t="s">
        <v>38</v>
      </c>
      <c r="G68" s="26" t="s">
        <v>39</v>
      </c>
      <c r="H68" s="27" t="s">
        <v>40</v>
      </c>
      <c r="I68" s="28" t="s">
        <v>41</v>
      </c>
      <c r="J68" s="28" t="s">
        <v>42</v>
      </c>
      <c r="K68" s="28" t="s">
        <v>43</v>
      </c>
      <c r="L68" s="28" t="s">
        <v>44</v>
      </c>
      <c r="M68" s="26" t="s">
        <v>38</v>
      </c>
      <c r="N68" s="26" t="s">
        <v>39</v>
      </c>
      <c r="O68" s="26" t="s">
        <v>40</v>
      </c>
      <c r="P68" s="26" t="s">
        <v>41</v>
      </c>
      <c r="Q68" s="26" t="s">
        <v>42</v>
      </c>
      <c r="R68" s="26" t="s">
        <v>43</v>
      </c>
      <c r="S68" s="26" t="s">
        <v>44</v>
      </c>
      <c r="T68" s="26" t="s">
        <v>38</v>
      </c>
      <c r="U68" s="26" t="s">
        <v>39</v>
      </c>
      <c r="V68" s="26" t="s">
        <v>40</v>
      </c>
      <c r="W68" s="26" t="s">
        <v>41</v>
      </c>
      <c r="X68" s="26" t="s">
        <v>42</v>
      </c>
      <c r="Y68" s="26" t="s">
        <v>43</v>
      </c>
      <c r="Z68" s="26" t="s">
        <v>44</v>
      </c>
      <c r="AA68" s="26" t="s">
        <v>38</v>
      </c>
      <c r="AB68" s="26" t="s">
        <v>39</v>
      </c>
      <c r="AC68" s="26" t="s">
        <v>40</v>
      </c>
      <c r="AD68" s="26" t="s">
        <v>41</v>
      </c>
      <c r="AE68" s="26" t="s">
        <v>42</v>
      </c>
      <c r="AF68" s="26" t="s">
        <v>43</v>
      </c>
      <c r="AG68" s="28" t="s">
        <v>45</v>
      </c>
      <c r="AH68" s="28" t="s">
        <v>46</v>
      </c>
      <c r="AI68" s="240"/>
    </row>
    <row r="69" spans="1:35" x14ac:dyDescent="0.3">
      <c r="A69" s="47" t="s">
        <v>196</v>
      </c>
      <c r="B69" s="30" t="s">
        <v>45</v>
      </c>
      <c r="C69" s="30" t="s">
        <v>45</v>
      </c>
      <c r="D69" s="30" t="s">
        <v>14</v>
      </c>
      <c r="E69" s="30" t="s">
        <v>14</v>
      </c>
      <c r="F69" s="30" t="s">
        <v>46</v>
      </c>
      <c r="G69" s="30" t="s">
        <v>46</v>
      </c>
      <c r="H69" s="30" t="s">
        <v>46</v>
      </c>
      <c r="I69" s="30" t="s">
        <v>46</v>
      </c>
      <c r="J69" s="30" t="s">
        <v>46</v>
      </c>
      <c r="K69" s="204" t="s">
        <v>198</v>
      </c>
      <c r="L69" s="204" t="s">
        <v>198</v>
      </c>
      <c r="M69" s="30" t="s">
        <v>45</v>
      </c>
      <c r="N69" s="30" t="s">
        <v>45</v>
      </c>
      <c r="O69" s="30" t="s">
        <v>45</v>
      </c>
      <c r="P69" s="30" t="s">
        <v>45</v>
      </c>
      <c r="Q69" s="30" t="s">
        <v>45</v>
      </c>
      <c r="R69" s="30" t="s">
        <v>14</v>
      </c>
      <c r="S69" s="30" t="s">
        <v>14</v>
      </c>
      <c r="T69" s="30" t="s">
        <v>46</v>
      </c>
      <c r="U69" s="30" t="s">
        <v>46</v>
      </c>
      <c r="V69" s="30" t="s">
        <v>46</v>
      </c>
      <c r="W69" s="30" t="s">
        <v>46</v>
      </c>
      <c r="X69" s="30" t="s">
        <v>46</v>
      </c>
      <c r="Y69" s="30" t="s">
        <v>46</v>
      </c>
      <c r="Z69" s="204" t="s">
        <v>198</v>
      </c>
      <c r="AA69" s="204" t="s">
        <v>198</v>
      </c>
      <c r="AB69" s="30" t="s">
        <v>45</v>
      </c>
      <c r="AC69" s="30" t="s">
        <v>45</v>
      </c>
      <c r="AD69" s="30" t="s">
        <v>45</v>
      </c>
      <c r="AE69" s="30" t="s">
        <v>45</v>
      </c>
      <c r="AF69" s="30" t="s">
        <v>14</v>
      </c>
      <c r="AG69" s="34">
        <f>COUNTIF(B69:AF69,"*AM*")</f>
        <v>11</v>
      </c>
      <c r="AH69" s="34">
        <f>COUNTIF(B69:AF69,"*PM*")</f>
        <v>15</v>
      </c>
      <c r="AI69" s="34">
        <f>SUM(AG69:AH69)</f>
        <v>26</v>
      </c>
    </row>
    <row r="70" spans="1:35" x14ac:dyDescent="0.3">
      <c r="A70" s="47" t="s">
        <v>192</v>
      </c>
      <c r="B70" s="30" t="s">
        <v>46</v>
      </c>
      <c r="C70" s="30" t="s">
        <v>46</v>
      </c>
      <c r="D70" s="204" t="s">
        <v>198</v>
      </c>
      <c r="E70" s="30" t="s">
        <v>198</v>
      </c>
      <c r="F70" s="30" t="s">
        <v>45</v>
      </c>
      <c r="G70" s="30" t="s">
        <v>45</v>
      </c>
      <c r="H70" s="30" t="s">
        <v>45</v>
      </c>
      <c r="I70" s="30" t="s">
        <v>45</v>
      </c>
      <c r="J70" s="30" t="s">
        <v>45</v>
      </c>
      <c r="K70" s="30" t="s">
        <v>14</v>
      </c>
      <c r="L70" s="30" t="s">
        <v>14</v>
      </c>
      <c r="M70" s="30" t="s">
        <v>46</v>
      </c>
      <c r="N70" s="30" t="s">
        <v>46</v>
      </c>
      <c r="O70" s="30" t="s">
        <v>46</v>
      </c>
      <c r="P70" s="30" t="s">
        <v>46</v>
      </c>
      <c r="Q70" s="30" t="s">
        <v>46</v>
      </c>
      <c r="R70" s="204" t="s">
        <v>198</v>
      </c>
      <c r="S70" s="204" t="s">
        <v>198</v>
      </c>
      <c r="T70" s="30" t="s">
        <v>45</v>
      </c>
      <c r="U70" s="30" t="s">
        <v>45</v>
      </c>
      <c r="V70" s="30" t="s">
        <v>45</v>
      </c>
      <c r="W70" s="30" t="s">
        <v>45</v>
      </c>
      <c r="X70" s="30" t="s">
        <v>45</v>
      </c>
      <c r="Y70" s="30" t="s">
        <v>45</v>
      </c>
      <c r="Z70" s="30" t="s">
        <v>14</v>
      </c>
      <c r="AA70" s="30" t="s">
        <v>14</v>
      </c>
      <c r="AB70" s="30" t="s">
        <v>46</v>
      </c>
      <c r="AC70" s="30" t="s">
        <v>46</v>
      </c>
      <c r="AD70" s="30" t="s">
        <v>46</v>
      </c>
      <c r="AE70" s="30" t="s">
        <v>46</v>
      </c>
      <c r="AF70" s="204" t="s">
        <v>198</v>
      </c>
      <c r="AG70" s="34">
        <f t="shared" ref="AG70" si="11">COUNTIF(B70:AF70,"*AM*")</f>
        <v>11</v>
      </c>
      <c r="AH70" s="34">
        <f t="shared" ref="AH70" si="12">COUNTIF(B70:AF70,"*PM*")</f>
        <v>16</v>
      </c>
      <c r="AI70" s="34">
        <f t="shared" ref="AI70" si="13">SUM(AG70:AH70)</f>
        <v>27</v>
      </c>
    </row>
    <row r="71" spans="1:35" x14ac:dyDescent="0.3">
      <c r="A71" s="35" t="s">
        <v>49</v>
      </c>
      <c r="B71" s="32">
        <f>SUM(B72:B73)</f>
        <v>2</v>
      </c>
      <c r="C71" s="32">
        <f t="shared" ref="C71:AF71" si="14">SUM(C72:C73)</f>
        <v>2</v>
      </c>
      <c r="D71" s="32">
        <f t="shared" si="14"/>
        <v>1</v>
      </c>
      <c r="E71" s="32">
        <f t="shared" si="14"/>
        <v>1</v>
      </c>
      <c r="F71" s="32">
        <f t="shared" si="14"/>
        <v>2</v>
      </c>
      <c r="G71" s="32">
        <f t="shared" si="14"/>
        <v>2</v>
      </c>
      <c r="H71" s="32">
        <f t="shared" si="14"/>
        <v>2</v>
      </c>
      <c r="I71" s="32">
        <f t="shared" si="14"/>
        <v>2</v>
      </c>
      <c r="J71" s="32">
        <f t="shared" si="14"/>
        <v>2</v>
      </c>
      <c r="K71" s="32">
        <f t="shared" si="14"/>
        <v>1</v>
      </c>
      <c r="L71" s="32">
        <f t="shared" si="14"/>
        <v>1</v>
      </c>
      <c r="M71" s="32">
        <f t="shared" si="14"/>
        <v>2</v>
      </c>
      <c r="N71" s="32">
        <f t="shared" si="14"/>
        <v>2</v>
      </c>
      <c r="O71" s="32">
        <f t="shared" si="14"/>
        <v>2</v>
      </c>
      <c r="P71" s="32">
        <f t="shared" si="14"/>
        <v>2</v>
      </c>
      <c r="Q71" s="32">
        <f t="shared" si="14"/>
        <v>2</v>
      </c>
      <c r="R71" s="32">
        <f t="shared" si="14"/>
        <v>1</v>
      </c>
      <c r="S71" s="32">
        <f t="shared" si="14"/>
        <v>1</v>
      </c>
      <c r="T71" s="32">
        <f t="shared" si="14"/>
        <v>2</v>
      </c>
      <c r="U71" s="32">
        <f t="shared" si="14"/>
        <v>2</v>
      </c>
      <c r="V71" s="32">
        <f t="shared" si="14"/>
        <v>2</v>
      </c>
      <c r="W71" s="32">
        <f t="shared" si="14"/>
        <v>2</v>
      </c>
      <c r="X71" s="32">
        <f t="shared" si="14"/>
        <v>2</v>
      </c>
      <c r="Y71" s="32">
        <f t="shared" si="14"/>
        <v>2</v>
      </c>
      <c r="Z71" s="32">
        <f t="shared" si="14"/>
        <v>1</v>
      </c>
      <c r="AA71" s="32">
        <f t="shared" si="14"/>
        <v>1</v>
      </c>
      <c r="AB71" s="32">
        <f t="shared" si="14"/>
        <v>2</v>
      </c>
      <c r="AC71" s="32">
        <f t="shared" si="14"/>
        <v>2</v>
      </c>
      <c r="AD71" s="32">
        <f t="shared" si="14"/>
        <v>2</v>
      </c>
      <c r="AE71" s="32">
        <f t="shared" si="14"/>
        <v>2</v>
      </c>
      <c r="AF71" s="32">
        <f t="shared" si="14"/>
        <v>1</v>
      </c>
      <c r="AG71" s="44"/>
      <c r="AH71" s="44"/>
      <c r="AI71" s="44"/>
    </row>
    <row r="72" spans="1:35" x14ac:dyDescent="0.3">
      <c r="A72" s="37" t="s">
        <v>45</v>
      </c>
      <c r="B72" s="38">
        <f t="shared" ref="B72:AF72" si="15">COUNTIF(B69:B70,"*AM*")</f>
        <v>1</v>
      </c>
      <c r="C72" s="49">
        <f t="shared" si="15"/>
        <v>1</v>
      </c>
      <c r="D72" s="49">
        <f t="shared" si="15"/>
        <v>0</v>
      </c>
      <c r="E72" s="49">
        <f t="shared" si="15"/>
        <v>0</v>
      </c>
      <c r="F72" s="49">
        <f t="shared" si="15"/>
        <v>1</v>
      </c>
      <c r="G72" s="49">
        <f t="shared" si="15"/>
        <v>1</v>
      </c>
      <c r="H72" s="49">
        <f t="shared" si="15"/>
        <v>1</v>
      </c>
      <c r="I72" s="38">
        <f t="shared" si="15"/>
        <v>1</v>
      </c>
      <c r="J72" s="49">
        <f t="shared" si="15"/>
        <v>1</v>
      </c>
      <c r="K72" s="38">
        <f t="shared" si="15"/>
        <v>0</v>
      </c>
      <c r="L72" s="38">
        <f t="shared" si="15"/>
        <v>0</v>
      </c>
      <c r="M72" s="38">
        <f t="shared" si="15"/>
        <v>1</v>
      </c>
      <c r="N72" s="49">
        <f t="shared" si="15"/>
        <v>1</v>
      </c>
      <c r="O72" s="38">
        <f t="shared" si="15"/>
        <v>1</v>
      </c>
      <c r="P72" s="49">
        <f t="shared" si="15"/>
        <v>1</v>
      </c>
      <c r="Q72" s="38">
        <f t="shared" si="15"/>
        <v>1</v>
      </c>
      <c r="R72" s="38">
        <f t="shared" si="15"/>
        <v>0</v>
      </c>
      <c r="S72" s="38">
        <f t="shared" si="15"/>
        <v>0</v>
      </c>
      <c r="T72" s="38">
        <f t="shared" si="15"/>
        <v>1</v>
      </c>
      <c r="U72" s="38">
        <f t="shared" si="15"/>
        <v>1</v>
      </c>
      <c r="V72" s="49">
        <f t="shared" si="15"/>
        <v>1</v>
      </c>
      <c r="W72" s="38">
        <f t="shared" si="15"/>
        <v>1</v>
      </c>
      <c r="X72" s="49">
        <f t="shared" si="15"/>
        <v>1</v>
      </c>
      <c r="Y72" s="38">
        <f t="shared" si="15"/>
        <v>1</v>
      </c>
      <c r="Z72" s="38">
        <f t="shared" si="15"/>
        <v>0</v>
      </c>
      <c r="AA72" s="38">
        <f t="shared" si="15"/>
        <v>0</v>
      </c>
      <c r="AB72" s="49">
        <f t="shared" si="15"/>
        <v>1</v>
      </c>
      <c r="AC72" s="38">
        <f t="shared" si="15"/>
        <v>1</v>
      </c>
      <c r="AD72" s="49">
        <f t="shared" si="15"/>
        <v>1</v>
      </c>
      <c r="AE72" s="38">
        <f t="shared" si="15"/>
        <v>1</v>
      </c>
      <c r="AF72" s="38">
        <f t="shared" si="15"/>
        <v>0</v>
      </c>
      <c r="AG72" s="44"/>
      <c r="AH72" s="44"/>
      <c r="AI72" s="44"/>
    </row>
    <row r="73" spans="1:35" x14ac:dyDescent="0.3">
      <c r="A73" s="40" t="s">
        <v>46</v>
      </c>
      <c r="B73" s="49">
        <f t="shared" ref="B73:AF73" si="16">COUNTIF(B69:B70,"*PM*")</f>
        <v>1</v>
      </c>
      <c r="C73" s="41">
        <f t="shared" si="16"/>
        <v>1</v>
      </c>
      <c r="D73" s="49">
        <f t="shared" si="16"/>
        <v>1</v>
      </c>
      <c r="E73" s="41">
        <f t="shared" si="16"/>
        <v>1</v>
      </c>
      <c r="F73" s="41">
        <f t="shared" si="16"/>
        <v>1</v>
      </c>
      <c r="G73" s="49">
        <f t="shared" si="16"/>
        <v>1</v>
      </c>
      <c r="H73" s="41">
        <f t="shared" si="16"/>
        <v>1</v>
      </c>
      <c r="I73" s="49">
        <f t="shared" si="16"/>
        <v>1</v>
      </c>
      <c r="J73" s="49">
        <f t="shared" si="16"/>
        <v>1</v>
      </c>
      <c r="K73" s="49">
        <f t="shared" si="16"/>
        <v>1</v>
      </c>
      <c r="L73" s="41">
        <f t="shared" si="16"/>
        <v>1</v>
      </c>
      <c r="M73" s="49">
        <f t="shared" si="16"/>
        <v>1</v>
      </c>
      <c r="N73" s="49">
        <f t="shared" si="16"/>
        <v>1</v>
      </c>
      <c r="O73" s="49">
        <f t="shared" si="16"/>
        <v>1</v>
      </c>
      <c r="P73" s="41">
        <f t="shared" si="16"/>
        <v>1</v>
      </c>
      <c r="Q73" s="49">
        <f t="shared" si="16"/>
        <v>1</v>
      </c>
      <c r="R73" s="41">
        <f t="shared" si="16"/>
        <v>1</v>
      </c>
      <c r="S73" s="41">
        <f t="shared" si="16"/>
        <v>1</v>
      </c>
      <c r="T73" s="41">
        <f t="shared" si="16"/>
        <v>1</v>
      </c>
      <c r="U73" s="49">
        <f t="shared" si="16"/>
        <v>1</v>
      </c>
      <c r="V73" s="41">
        <f t="shared" si="16"/>
        <v>1</v>
      </c>
      <c r="W73" s="49">
        <f t="shared" si="16"/>
        <v>1</v>
      </c>
      <c r="X73" s="41">
        <f t="shared" si="16"/>
        <v>1</v>
      </c>
      <c r="Y73" s="41">
        <f t="shared" si="16"/>
        <v>1</v>
      </c>
      <c r="Z73" s="41">
        <f t="shared" si="16"/>
        <v>1</v>
      </c>
      <c r="AA73" s="41">
        <f t="shared" si="16"/>
        <v>1</v>
      </c>
      <c r="AB73" s="41">
        <f t="shared" si="16"/>
        <v>1</v>
      </c>
      <c r="AC73" s="49">
        <f t="shared" si="16"/>
        <v>1</v>
      </c>
      <c r="AD73" s="41">
        <f t="shared" si="16"/>
        <v>1</v>
      </c>
      <c r="AE73" s="49">
        <f t="shared" si="16"/>
        <v>1</v>
      </c>
      <c r="AF73" s="49">
        <f t="shared" si="16"/>
        <v>1</v>
      </c>
      <c r="AG73" s="44"/>
      <c r="AH73" s="44"/>
      <c r="AI73" s="44"/>
    </row>
    <row r="74" spans="1:35" x14ac:dyDescent="0.3">
      <c r="A74" s="242"/>
      <c r="B74" s="242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44"/>
      <c r="AI74" s="44"/>
    </row>
    <row r="75" spans="1:35" x14ac:dyDescent="0.3">
      <c r="A75" s="45"/>
      <c r="B75" s="50"/>
      <c r="C75" s="46"/>
      <c r="D75" s="36"/>
      <c r="E75" s="63"/>
      <c r="F75" s="63"/>
      <c r="G75" s="63"/>
      <c r="H75" s="63"/>
      <c r="I75" s="36"/>
      <c r="J75" s="46"/>
      <c r="K75" s="46"/>
      <c r="L75" s="46"/>
      <c r="M75" s="46"/>
      <c r="N75" s="46"/>
      <c r="O75" s="46"/>
      <c r="P75" s="216"/>
      <c r="Q75" s="216"/>
      <c r="R75" s="216"/>
      <c r="S75" s="216"/>
      <c r="T75" s="216"/>
      <c r="U75" s="216"/>
      <c r="V75" s="216"/>
      <c r="W75" s="216"/>
      <c r="X75" s="216"/>
      <c r="Y75" s="216"/>
      <c r="Z75" s="216"/>
      <c r="AA75" s="216"/>
      <c r="AB75" s="216"/>
      <c r="AC75" s="216"/>
      <c r="AD75" s="216"/>
      <c r="AE75" s="216"/>
      <c r="AF75" s="216"/>
      <c r="AG75" s="20"/>
      <c r="AH75" s="20"/>
      <c r="AI75" s="46"/>
    </row>
    <row r="76" spans="1:35" x14ac:dyDescent="0.3">
      <c r="A76" s="22" t="s">
        <v>152</v>
      </c>
      <c r="B76" s="23">
        <v>1</v>
      </c>
      <c r="C76" s="23">
        <v>2</v>
      </c>
      <c r="D76" s="23">
        <v>3</v>
      </c>
      <c r="E76" s="23">
        <v>4</v>
      </c>
      <c r="F76" s="23">
        <v>5</v>
      </c>
      <c r="G76" s="23">
        <v>6</v>
      </c>
      <c r="H76" s="23">
        <v>7</v>
      </c>
      <c r="I76" s="23">
        <v>8</v>
      </c>
      <c r="J76" s="23">
        <v>9</v>
      </c>
      <c r="K76" s="23">
        <v>10</v>
      </c>
      <c r="L76" s="23">
        <v>11</v>
      </c>
      <c r="M76" s="23">
        <v>12</v>
      </c>
      <c r="N76" s="23">
        <v>13</v>
      </c>
      <c r="O76" s="23">
        <v>14</v>
      </c>
      <c r="P76" s="23">
        <v>15</v>
      </c>
      <c r="Q76" s="23">
        <v>16</v>
      </c>
      <c r="R76" s="23">
        <v>17</v>
      </c>
      <c r="S76" s="23">
        <v>18</v>
      </c>
      <c r="T76" s="23">
        <v>19</v>
      </c>
      <c r="U76" s="23">
        <v>20</v>
      </c>
      <c r="V76" s="23">
        <v>21</v>
      </c>
      <c r="W76" s="23">
        <v>22</v>
      </c>
      <c r="X76" s="23">
        <v>23</v>
      </c>
      <c r="Y76" s="23">
        <v>24</v>
      </c>
      <c r="Z76" s="23">
        <v>25</v>
      </c>
      <c r="AA76" s="23">
        <v>26</v>
      </c>
      <c r="AB76" s="23">
        <v>27</v>
      </c>
      <c r="AC76" s="23">
        <v>28</v>
      </c>
      <c r="AD76" s="23">
        <v>29</v>
      </c>
      <c r="AE76" s="23">
        <v>30</v>
      </c>
      <c r="AF76" s="23">
        <v>31</v>
      </c>
      <c r="AG76" s="241" t="s">
        <v>36</v>
      </c>
      <c r="AH76" s="241"/>
      <c r="AI76" s="239" t="s">
        <v>36</v>
      </c>
    </row>
    <row r="77" spans="1:35" x14ac:dyDescent="0.3">
      <c r="A77" s="24" t="s">
        <v>37</v>
      </c>
      <c r="B77" s="136" t="s">
        <v>41</v>
      </c>
      <c r="C77" s="136" t="s">
        <v>42</v>
      </c>
      <c r="D77" s="136" t="s">
        <v>43</v>
      </c>
      <c r="E77" s="136" t="s">
        <v>44</v>
      </c>
      <c r="F77" s="26" t="s">
        <v>38</v>
      </c>
      <c r="G77" s="26" t="s">
        <v>39</v>
      </c>
      <c r="H77" s="27" t="s">
        <v>40</v>
      </c>
      <c r="I77" s="26" t="s">
        <v>41</v>
      </c>
      <c r="J77" s="26" t="s">
        <v>42</v>
      </c>
      <c r="K77" s="26" t="s">
        <v>43</v>
      </c>
      <c r="L77" s="26" t="s">
        <v>44</v>
      </c>
      <c r="M77" s="26" t="s">
        <v>38</v>
      </c>
      <c r="N77" s="26" t="s">
        <v>39</v>
      </c>
      <c r="O77" s="26" t="s">
        <v>40</v>
      </c>
      <c r="P77" s="26" t="s">
        <v>41</v>
      </c>
      <c r="Q77" s="26" t="s">
        <v>42</v>
      </c>
      <c r="R77" s="26" t="s">
        <v>43</v>
      </c>
      <c r="S77" s="26" t="s">
        <v>44</v>
      </c>
      <c r="T77" s="26" t="s">
        <v>38</v>
      </c>
      <c r="U77" s="26" t="s">
        <v>39</v>
      </c>
      <c r="V77" s="26" t="s">
        <v>40</v>
      </c>
      <c r="W77" s="26" t="s">
        <v>41</v>
      </c>
      <c r="X77" s="26" t="s">
        <v>42</v>
      </c>
      <c r="Y77" s="26" t="s">
        <v>43</v>
      </c>
      <c r="Z77" s="26" t="s">
        <v>44</v>
      </c>
      <c r="AA77" s="26" t="s">
        <v>38</v>
      </c>
      <c r="AB77" s="26" t="s">
        <v>39</v>
      </c>
      <c r="AC77" s="26" t="s">
        <v>40</v>
      </c>
      <c r="AD77" s="26" t="s">
        <v>41</v>
      </c>
      <c r="AE77" s="26" t="s">
        <v>42</v>
      </c>
      <c r="AF77" s="26" t="s">
        <v>43</v>
      </c>
      <c r="AG77" s="28" t="s">
        <v>45</v>
      </c>
      <c r="AH77" s="28" t="s">
        <v>46</v>
      </c>
      <c r="AI77" s="240"/>
    </row>
    <row r="78" spans="1:35" x14ac:dyDescent="0.3">
      <c r="A78" s="51" t="s">
        <v>174</v>
      </c>
      <c r="B78" s="30" t="s">
        <v>46</v>
      </c>
      <c r="C78" s="30" t="s">
        <v>46</v>
      </c>
      <c r="D78" s="204" t="s">
        <v>198</v>
      </c>
      <c r="E78" s="30" t="s">
        <v>198</v>
      </c>
      <c r="F78" s="30" t="s">
        <v>45</v>
      </c>
      <c r="G78" s="30" t="s">
        <v>45</v>
      </c>
      <c r="H78" s="30" t="s">
        <v>45</v>
      </c>
      <c r="I78" s="30" t="s">
        <v>45</v>
      </c>
      <c r="J78" s="30" t="s">
        <v>45</v>
      </c>
      <c r="K78" s="30" t="s">
        <v>14</v>
      </c>
      <c r="L78" s="30" t="s">
        <v>14</v>
      </c>
      <c r="M78" s="30" t="s">
        <v>46</v>
      </c>
      <c r="N78" s="30" t="s">
        <v>46</v>
      </c>
      <c r="O78" s="30" t="s">
        <v>46</v>
      </c>
      <c r="P78" s="30" t="s">
        <v>46</v>
      </c>
      <c r="Q78" s="30" t="s">
        <v>46</v>
      </c>
      <c r="R78" s="204" t="s">
        <v>198</v>
      </c>
      <c r="S78" s="204" t="s">
        <v>198</v>
      </c>
      <c r="T78" s="30" t="s">
        <v>45</v>
      </c>
      <c r="U78" s="30" t="s">
        <v>45</v>
      </c>
      <c r="V78" s="30" t="s">
        <v>45</v>
      </c>
      <c r="W78" s="30" t="s">
        <v>45</v>
      </c>
      <c r="X78" s="30" t="s">
        <v>45</v>
      </c>
      <c r="Y78" s="30" t="s">
        <v>45</v>
      </c>
      <c r="Z78" s="30" t="s">
        <v>14</v>
      </c>
      <c r="AA78" s="30" t="s">
        <v>14</v>
      </c>
      <c r="AB78" s="30" t="s">
        <v>46</v>
      </c>
      <c r="AC78" s="30" t="s">
        <v>46</v>
      </c>
      <c r="AD78" s="30" t="s">
        <v>46</v>
      </c>
      <c r="AE78" s="30" t="s">
        <v>46</v>
      </c>
      <c r="AF78" s="204" t="s">
        <v>198</v>
      </c>
      <c r="AG78" s="34">
        <f>COUNTIF(B78:AF78,"*AM*")</f>
        <v>11</v>
      </c>
      <c r="AH78" s="34">
        <f>COUNTIF(B78:AF78,"*PM*")</f>
        <v>16</v>
      </c>
      <c r="AI78" s="34">
        <f t="shared" ref="AI78:AI80" si="17">SUM(AG78:AH78)</f>
        <v>27</v>
      </c>
    </row>
    <row r="79" spans="1:35" x14ac:dyDescent="0.3">
      <c r="A79" s="51" t="s">
        <v>179</v>
      </c>
      <c r="B79" s="30" t="s">
        <v>45</v>
      </c>
      <c r="C79" s="30" t="s">
        <v>45</v>
      </c>
      <c r="D79" s="30" t="s">
        <v>14</v>
      </c>
      <c r="E79" s="30" t="s">
        <v>14</v>
      </c>
      <c r="F79" s="30" t="s">
        <v>46</v>
      </c>
      <c r="G79" s="30" t="s">
        <v>46</v>
      </c>
      <c r="H79" s="30" t="s">
        <v>46</v>
      </c>
      <c r="I79" s="30" t="s">
        <v>46</v>
      </c>
      <c r="J79" s="30" t="s">
        <v>46</v>
      </c>
      <c r="K79" s="204" t="s">
        <v>198</v>
      </c>
      <c r="L79" s="204" t="s">
        <v>198</v>
      </c>
      <c r="M79" s="30" t="s">
        <v>45</v>
      </c>
      <c r="N79" s="30" t="s">
        <v>45</v>
      </c>
      <c r="O79" s="30" t="s">
        <v>45</v>
      </c>
      <c r="P79" s="30" t="s">
        <v>45</v>
      </c>
      <c r="Q79" s="30" t="s">
        <v>45</v>
      </c>
      <c r="R79" s="30" t="s">
        <v>14</v>
      </c>
      <c r="S79" s="30" t="s">
        <v>14</v>
      </c>
      <c r="T79" s="30" t="s">
        <v>46</v>
      </c>
      <c r="U79" s="30" t="s">
        <v>46</v>
      </c>
      <c r="V79" s="30" t="s">
        <v>46</v>
      </c>
      <c r="W79" s="30" t="s">
        <v>46</v>
      </c>
      <c r="X79" s="30" t="s">
        <v>46</v>
      </c>
      <c r="Y79" s="30" t="s">
        <v>46</v>
      </c>
      <c r="Z79" s="204" t="s">
        <v>198</v>
      </c>
      <c r="AA79" s="204" t="s">
        <v>198</v>
      </c>
      <c r="AB79" s="30" t="s">
        <v>45</v>
      </c>
      <c r="AC79" s="30" t="s">
        <v>45</v>
      </c>
      <c r="AD79" s="30" t="s">
        <v>45</v>
      </c>
      <c r="AE79" s="30" t="s">
        <v>45</v>
      </c>
      <c r="AF79" s="30" t="s">
        <v>14</v>
      </c>
      <c r="AG79" s="34">
        <f t="shared" ref="AG79:AG80" si="18">COUNTIF(B79:AF79,"*AM*")</f>
        <v>11</v>
      </c>
      <c r="AH79" s="34">
        <f t="shared" ref="AH79:AH80" si="19">COUNTIF(B79:AF79,"*PM*")</f>
        <v>15</v>
      </c>
      <c r="AI79" s="34">
        <f t="shared" si="17"/>
        <v>26</v>
      </c>
    </row>
    <row r="80" spans="1:35" x14ac:dyDescent="0.3">
      <c r="A80" s="51" t="s">
        <v>193</v>
      </c>
      <c r="B80" s="30" t="s">
        <v>45</v>
      </c>
      <c r="C80" s="30" t="s">
        <v>45</v>
      </c>
      <c r="D80" s="30" t="s">
        <v>14</v>
      </c>
      <c r="E80" s="30" t="s">
        <v>14</v>
      </c>
      <c r="F80" s="30" t="s">
        <v>46</v>
      </c>
      <c r="G80" s="30" t="s">
        <v>46</v>
      </c>
      <c r="H80" s="30" t="s">
        <v>46</v>
      </c>
      <c r="I80" s="30" t="s">
        <v>46</v>
      </c>
      <c r="J80" s="30" t="s">
        <v>46</v>
      </c>
      <c r="K80" s="204" t="s">
        <v>198</v>
      </c>
      <c r="L80" s="204" t="s">
        <v>198</v>
      </c>
      <c r="M80" s="31" t="s">
        <v>45</v>
      </c>
      <c r="N80" s="31" t="s">
        <v>45</v>
      </c>
      <c r="O80" s="31" t="s">
        <v>45</v>
      </c>
      <c r="P80" s="30" t="s">
        <v>45</v>
      </c>
      <c r="Q80" s="30" t="s">
        <v>45</v>
      </c>
      <c r="R80" s="30" t="s">
        <v>14</v>
      </c>
      <c r="S80" s="30" t="s">
        <v>14</v>
      </c>
      <c r="T80" s="30" t="s">
        <v>46</v>
      </c>
      <c r="U80" s="30" t="s">
        <v>46</v>
      </c>
      <c r="V80" s="30" t="s">
        <v>46</v>
      </c>
      <c r="W80" s="30" t="s">
        <v>46</v>
      </c>
      <c r="X80" s="48" t="s">
        <v>46</v>
      </c>
      <c r="Y80" s="30" t="s">
        <v>46</v>
      </c>
      <c r="Z80" s="204" t="s">
        <v>198</v>
      </c>
      <c r="AA80" s="204" t="s">
        <v>198</v>
      </c>
      <c r="AB80" s="30" t="s">
        <v>45</v>
      </c>
      <c r="AC80" s="30" t="s">
        <v>45</v>
      </c>
      <c r="AD80" s="30" t="s">
        <v>45</v>
      </c>
      <c r="AE80" s="30" t="s">
        <v>45</v>
      </c>
      <c r="AF80" s="30" t="s">
        <v>14</v>
      </c>
      <c r="AG80" s="34">
        <f t="shared" si="18"/>
        <v>11</v>
      </c>
      <c r="AH80" s="34">
        <f t="shared" si="19"/>
        <v>15</v>
      </c>
      <c r="AI80" s="34">
        <f t="shared" si="17"/>
        <v>26</v>
      </c>
    </row>
    <row r="81" spans="1:35" x14ac:dyDescent="0.3">
      <c r="A81" s="35" t="s">
        <v>49</v>
      </c>
      <c r="B81" s="32">
        <v>3</v>
      </c>
      <c r="C81" s="32">
        <f t="shared" ref="C81:AF81" si="20">SUM(C82:C83)</f>
        <v>3</v>
      </c>
      <c r="D81" s="32">
        <f t="shared" si="20"/>
        <v>1</v>
      </c>
      <c r="E81" s="32">
        <f t="shared" si="20"/>
        <v>1</v>
      </c>
      <c r="F81" s="32">
        <f t="shared" si="20"/>
        <v>3</v>
      </c>
      <c r="G81" s="32">
        <f t="shared" si="20"/>
        <v>3</v>
      </c>
      <c r="H81" s="32">
        <f t="shared" si="20"/>
        <v>3</v>
      </c>
      <c r="I81" s="32">
        <f t="shared" si="20"/>
        <v>3</v>
      </c>
      <c r="J81" s="32">
        <f t="shared" si="20"/>
        <v>3</v>
      </c>
      <c r="K81" s="32">
        <f t="shared" si="20"/>
        <v>2</v>
      </c>
      <c r="L81" s="32">
        <f t="shared" si="20"/>
        <v>2</v>
      </c>
      <c r="M81" s="32">
        <f t="shared" si="20"/>
        <v>3</v>
      </c>
      <c r="N81" s="32">
        <f t="shared" si="20"/>
        <v>3</v>
      </c>
      <c r="O81" s="32">
        <f t="shared" si="20"/>
        <v>3</v>
      </c>
      <c r="P81" s="32">
        <f t="shared" si="20"/>
        <v>3</v>
      </c>
      <c r="Q81" s="32">
        <f t="shared" si="20"/>
        <v>3</v>
      </c>
      <c r="R81" s="32">
        <f t="shared" si="20"/>
        <v>1</v>
      </c>
      <c r="S81" s="32">
        <f t="shared" si="20"/>
        <v>1</v>
      </c>
      <c r="T81" s="32">
        <f t="shared" si="20"/>
        <v>3</v>
      </c>
      <c r="U81" s="32">
        <f t="shared" si="20"/>
        <v>3</v>
      </c>
      <c r="V81" s="32">
        <f t="shared" si="20"/>
        <v>3</v>
      </c>
      <c r="W81" s="32">
        <f t="shared" si="20"/>
        <v>3</v>
      </c>
      <c r="X81" s="32">
        <f t="shared" si="20"/>
        <v>3</v>
      </c>
      <c r="Y81" s="32">
        <f t="shared" si="20"/>
        <v>3</v>
      </c>
      <c r="Z81" s="32">
        <f t="shared" si="20"/>
        <v>2</v>
      </c>
      <c r="AA81" s="32">
        <f t="shared" si="20"/>
        <v>2</v>
      </c>
      <c r="AB81" s="32">
        <f t="shared" si="20"/>
        <v>3</v>
      </c>
      <c r="AC81" s="32">
        <f t="shared" si="20"/>
        <v>3</v>
      </c>
      <c r="AD81" s="32">
        <f t="shared" si="20"/>
        <v>3</v>
      </c>
      <c r="AE81" s="32">
        <f t="shared" si="20"/>
        <v>3</v>
      </c>
      <c r="AF81" s="32">
        <f t="shared" si="20"/>
        <v>1</v>
      </c>
      <c r="AG81" s="44"/>
      <c r="AH81" s="44"/>
      <c r="AI81" s="44"/>
    </row>
    <row r="82" spans="1:35" x14ac:dyDescent="0.3">
      <c r="A82" s="37" t="s">
        <v>45</v>
      </c>
      <c r="B82" s="38">
        <f t="shared" ref="B82:AF82" si="21">COUNTIF(B78:B80,"*AM*")</f>
        <v>2</v>
      </c>
      <c r="C82" s="38">
        <f t="shared" si="21"/>
        <v>2</v>
      </c>
      <c r="D82" s="38">
        <f t="shared" si="21"/>
        <v>0</v>
      </c>
      <c r="E82" s="38">
        <f t="shared" si="21"/>
        <v>0</v>
      </c>
      <c r="F82" s="38">
        <f t="shared" si="21"/>
        <v>1</v>
      </c>
      <c r="G82" s="38">
        <f t="shared" si="21"/>
        <v>1</v>
      </c>
      <c r="H82" s="38">
        <f t="shared" si="21"/>
        <v>1</v>
      </c>
      <c r="I82" s="38">
        <f t="shared" si="21"/>
        <v>1</v>
      </c>
      <c r="J82" s="38">
        <f t="shared" si="21"/>
        <v>1</v>
      </c>
      <c r="K82" s="38">
        <f t="shared" si="21"/>
        <v>0</v>
      </c>
      <c r="L82" s="38">
        <f t="shared" si="21"/>
        <v>0</v>
      </c>
      <c r="M82" s="38">
        <f t="shared" si="21"/>
        <v>2</v>
      </c>
      <c r="N82" s="38">
        <f t="shared" si="21"/>
        <v>2</v>
      </c>
      <c r="O82" s="38">
        <f t="shared" si="21"/>
        <v>2</v>
      </c>
      <c r="P82" s="38">
        <f t="shared" si="21"/>
        <v>2</v>
      </c>
      <c r="Q82" s="38">
        <f t="shared" si="21"/>
        <v>2</v>
      </c>
      <c r="R82" s="38">
        <f t="shared" si="21"/>
        <v>0</v>
      </c>
      <c r="S82" s="38">
        <f t="shared" si="21"/>
        <v>0</v>
      </c>
      <c r="T82" s="38">
        <f t="shared" si="21"/>
        <v>1</v>
      </c>
      <c r="U82" s="38">
        <f t="shared" si="21"/>
        <v>1</v>
      </c>
      <c r="V82" s="38">
        <f t="shared" si="21"/>
        <v>1</v>
      </c>
      <c r="W82" s="38">
        <f t="shared" si="21"/>
        <v>1</v>
      </c>
      <c r="X82" s="38">
        <f t="shared" si="21"/>
        <v>1</v>
      </c>
      <c r="Y82" s="38">
        <f t="shared" si="21"/>
        <v>1</v>
      </c>
      <c r="Z82" s="38">
        <f t="shared" si="21"/>
        <v>0</v>
      </c>
      <c r="AA82" s="38">
        <f t="shared" si="21"/>
        <v>0</v>
      </c>
      <c r="AB82" s="38">
        <f t="shared" si="21"/>
        <v>2</v>
      </c>
      <c r="AC82" s="38">
        <f t="shared" si="21"/>
        <v>2</v>
      </c>
      <c r="AD82" s="38">
        <f t="shared" si="21"/>
        <v>2</v>
      </c>
      <c r="AE82" s="38">
        <f t="shared" si="21"/>
        <v>2</v>
      </c>
      <c r="AF82" s="38">
        <f t="shared" si="21"/>
        <v>0</v>
      </c>
      <c r="AG82" s="44"/>
      <c r="AH82" s="44"/>
      <c r="AI82" s="44"/>
    </row>
    <row r="83" spans="1:35" x14ac:dyDescent="0.3">
      <c r="A83" s="40" t="s">
        <v>46</v>
      </c>
      <c r="B83" s="41">
        <f t="shared" ref="B83:AF83" si="22">COUNTIF(B78:B80,"*PM*")</f>
        <v>1</v>
      </c>
      <c r="C83" s="41">
        <f t="shared" si="22"/>
        <v>1</v>
      </c>
      <c r="D83" s="41">
        <f t="shared" si="22"/>
        <v>1</v>
      </c>
      <c r="E83" s="41">
        <f t="shared" si="22"/>
        <v>1</v>
      </c>
      <c r="F83" s="41">
        <f t="shared" si="22"/>
        <v>2</v>
      </c>
      <c r="G83" s="41">
        <f t="shared" si="22"/>
        <v>2</v>
      </c>
      <c r="H83" s="41">
        <f t="shared" si="22"/>
        <v>2</v>
      </c>
      <c r="I83" s="41">
        <f t="shared" si="22"/>
        <v>2</v>
      </c>
      <c r="J83" s="41">
        <f t="shared" si="22"/>
        <v>2</v>
      </c>
      <c r="K83" s="41">
        <f t="shared" si="22"/>
        <v>2</v>
      </c>
      <c r="L83" s="41">
        <f t="shared" si="22"/>
        <v>2</v>
      </c>
      <c r="M83" s="41">
        <f t="shared" si="22"/>
        <v>1</v>
      </c>
      <c r="N83" s="41">
        <f t="shared" si="22"/>
        <v>1</v>
      </c>
      <c r="O83" s="41">
        <f t="shared" si="22"/>
        <v>1</v>
      </c>
      <c r="P83" s="41">
        <f t="shared" si="22"/>
        <v>1</v>
      </c>
      <c r="Q83" s="41">
        <f t="shared" si="22"/>
        <v>1</v>
      </c>
      <c r="R83" s="41">
        <f t="shared" si="22"/>
        <v>1</v>
      </c>
      <c r="S83" s="41">
        <f t="shared" si="22"/>
        <v>1</v>
      </c>
      <c r="T83" s="41">
        <f t="shared" si="22"/>
        <v>2</v>
      </c>
      <c r="U83" s="41">
        <f t="shared" si="22"/>
        <v>2</v>
      </c>
      <c r="V83" s="41">
        <f t="shared" si="22"/>
        <v>2</v>
      </c>
      <c r="W83" s="41">
        <f t="shared" si="22"/>
        <v>2</v>
      </c>
      <c r="X83" s="41">
        <f t="shared" si="22"/>
        <v>2</v>
      </c>
      <c r="Y83" s="41">
        <f t="shared" si="22"/>
        <v>2</v>
      </c>
      <c r="Z83" s="41">
        <f t="shared" si="22"/>
        <v>2</v>
      </c>
      <c r="AA83" s="41">
        <f t="shared" si="22"/>
        <v>2</v>
      </c>
      <c r="AB83" s="41">
        <f t="shared" si="22"/>
        <v>1</v>
      </c>
      <c r="AC83" s="41">
        <f t="shared" si="22"/>
        <v>1</v>
      </c>
      <c r="AD83" s="41">
        <f t="shared" si="22"/>
        <v>1</v>
      </c>
      <c r="AE83" s="41">
        <f t="shared" si="22"/>
        <v>1</v>
      </c>
      <c r="AF83" s="41">
        <f t="shared" si="22"/>
        <v>1</v>
      </c>
      <c r="AG83" s="44"/>
      <c r="AH83" s="44"/>
      <c r="AI83" s="44"/>
    </row>
    <row r="84" spans="1:35" x14ac:dyDescent="0.3">
      <c r="A84" s="42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</row>
    <row r="85" spans="1:35" x14ac:dyDescent="0.3">
      <c r="A85" s="45"/>
    </row>
    <row r="86" spans="1:35" x14ac:dyDescent="0.3">
      <c r="A86" s="45" t="s">
        <v>63</v>
      </c>
    </row>
    <row r="87" spans="1:35" x14ac:dyDescent="0.3">
      <c r="A87" s="45"/>
    </row>
    <row r="88" spans="1:35" x14ac:dyDescent="0.3">
      <c r="A88" s="22" t="s">
        <v>195</v>
      </c>
      <c r="B88" s="7">
        <v>1</v>
      </c>
      <c r="C88" s="7">
        <v>2</v>
      </c>
      <c r="D88" s="7">
        <v>3</v>
      </c>
      <c r="E88" s="7">
        <v>4</v>
      </c>
      <c r="F88" s="7">
        <v>5</v>
      </c>
      <c r="G88" s="7">
        <v>6</v>
      </c>
      <c r="H88" s="7">
        <v>7</v>
      </c>
      <c r="I88" s="7">
        <v>8</v>
      </c>
      <c r="J88" s="7">
        <v>9</v>
      </c>
      <c r="K88" s="7">
        <v>10</v>
      </c>
      <c r="L88" s="7">
        <v>11</v>
      </c>
      <c r="M88" s="7">
        <v>12</v>
      </c>
      <c r="N88" s="7">
        <v>13</v>
      </c>
      <c r="O88" s="7">
        <v>14</v>
      </c>
      <c r="P88" s="7">
        <v>15</v>
      </c>
      <c r="Q88" s="7">
        <v>16</v>
      </c>
      <c r="R88" s="7">
        <v>17</v>
      </c>
      <c r="S88" s="7">
        <v>18</v>
      </c>
      <c r="T88" s="7">
        <v>19</v>
      </c>
      <c r="U88" s="7">
        <v>20</v>
      </c>
      <c r="V88" s="7">
        <v>21</v>
      </c>
      <c r="W88" s="7">
        <v>22</v>
      </c>
      <c r="X88" s="7">
        <v>23</v>
      </c>
      <c r="Y88" s="7">
        <v>24</v>
      </c>
      <c r="Z88" s="7">
        <v>25</v>
      </c>
      <c r="AA88" s="7">
        <v>26</v>
      </c>
      <c r="AB88" s="7">
        <v>27</v>
      </c>
      <c r="AC88" s="7">
        <v>28</v>
      </c>
      <c r="AD88" s="7">
        <v>29</v>
      </c>
      <c r="AE88" s="7">
        <v>30</v>
      </c>
      <c r="AF88" s="7">
        <v>31</v>
      </c>
      <c r="AG88" s="52"/>
    </row>
    <row r="89" spans="1:35" x14ac:dyDescent="0.3">
      <c r="A89" s="53" t="s">
        <v>37</v>
      </c>
      <c r="B89" s="136" t="s">
        <v>41</v>
      </c>
      <c r="C89" s="136" t="s">
        <v>42</v>
      </c>
      <c r="D89" s="136" t="s">
        <v>43</v>
      </c>
      <c r="E89" s="136" t="s">
        <v>44</v>
      </c>
      <c r="F89" s="26" t="s">
        <v>38</v>
      </c>
      <c r="G89" s="26" t="s">
        <v>39</v>
      </c>
      <c r="H89" s="27" t="s">
        <v>40</v>
      </c>
      <c r="I89" s="26" t="s">
        <v>41</v>
      </c>
      <c r="J89" s="26" t="s">
        <v>42</v>
      </c>
      <c r="K89" s="26" t="s">
        <v>43</v>
      </c>
      <c r="L89" s="26" t="s">
        <v>44</v>
      </c>
      <c r="M89" s="26" t="s">
        <v>38</v>
      </c>
      <c r="N89" s="26" t="s">
        <v>39</v>
      </c>
      <c r="O89" s="26" t="s">
        <v>40</v>
      </c>
      <c r="P89" s="26" t="s">
        <v>41</v>
      </c>
      <c r="Q89" s="26" t="s">
        <v>42</v>
      </c>
      <c r="R89" s="26" t="s">
        <v>43</v>
      </c>
      <c r="S89" s="26" t="s">
        <v>44</v>
      </c>
      <c r="T89" s="26" t="s">
        <v>38</v>
      </c>
      <c r="U89" s="26" t="s">
        <v>39</v>
      </c>
      <c r="V89" s="26" t="s">
        <v>40</v>
      </c>
      <c r="W89" s="26" t="s">
        <v>41</v>
      </c>
      <c r="X89" s="26" t="s">
        <v>42</v>
      </c>
      <c r="Y89" s="26" t="s">
        <v>43</v>
      </c>
      <c r="Z89" s="26" t="s">
        <v>44</v>
      </c>
      <c r="AA89" s="26" t="s">
        <v>38</v>
      </c>
      <c r="AB89" s="26" t="s">
        <v>39</v>
      </c>
      <c r="AC89" s="26" t="s">
        <v>40</v>
      </c>
      <c r="AD89" s="26" t="s">
        <v>41</v>
      </c>
      <c r="AE89" s="26" t="s">
        <v>42</v>
      </c>
      <c r="AF89" s="26" t="s">
        <v>43</v>
      </c>
      <c r="AG89" s="246" t="s">
        <v>36</v>
      </c>
      <c r="AH89" s="246"/>
    </row>
    <row r="90" spans="1:35" x14ac:dyDescent="0.3">
      <c r="A90" s="54" t="s">
        <v>194</v>
      </c>
      <c r="B90" s="55" t="s">
        <v>17</v>
      </c>
      <c r="C90" s="55" t="s">
        <v>17</v>
      </c>
      <c r="D90" s="55" t="s">
        <v>17</v>
      </c>
      <c r="E90" s="55" t="s">
        <v>17</v>
      </c>
      <c r="F90" s="55" t="s">
        <v>17</v>
      </c>
      <c r="G90" s="4" t="s">
        <v>13</v>
      </c>
      <c r="H90" s="4" t="s">
        <v>14</v>
      </c>
      <c r="I90" s="55" t="s">
        <v>17</v>
      </c>
      <c r="J90" s="55" t="s">
        <v>17</v>
      </c>
      <c r="K90" s="55" t="s">
        <v>17</v>
      </c>
      <c r="L90" s="55" t="s">
        <v>17</v>
      </c>
      <c r="M90" s="55" t="s">
        <v>17</v>
      </c>
      <c r="N90" s="4" t="s">
        <v>13</v>
      </c>
      <c r="O90" s="4" t="s">
        <v>14</v>
      </c>
      <c r="P90" s="55" t="s">
        <v>17</v>
      </c>
      <c r="Q90" s="55" t="s">
        <v>17</v>
      </c>
      <c r="R90" s="55" t="s">
        <v>17</v>
      </c>
      <c r="S90" s="55" t="s">
        <v>17</v>
      </c>
      <c r="T90" s="55" t="s">
        <v>17</v>
      </c>
      <c r="U90" s="4" t="s">
        <v>13</v>
      </c>
      <c r="V90" s="4" t="s">
        <v>14</v>
      </c>
      <c r="W90" s="55" t="s">
        <v>17</v>
      </c>
      <c r="X90" s="55" t="s">
        <v>17</v>
      </c>
      <c r="Y90" s="55" t="s">
        <v>17</v>
      </c>
      <c r="Z90" s="55" t="s">
        <v>17</v>
      </c>
      <c r="AA90" s="55" t="s">
        <v>17</v>
      </c>
      <c r="AB90" s="4" t="s">
        <v>13</v>
      </c>
      <c r="AC90" s="4" t="s">
        <v>14</v>
      </c>
      <c r="AD90" s="55" t="s">
        <v>17</v>
      </c>
      <c r="AE90" s="55" t="s">
        <v>17</v>
      </c>
      <c r="AF90" s="55" t="s">
        <v>17</v>
      </c>
      <c r="AG90" s="245">
        <f>COUNTIF(B90:AF90,"*N*")</f>
        <v>23</v>
      </c>
      <c r="AH90" s="245"/>
    </row>
    <row r="91" spans="1:35" x14ac:dyDescent="0.3">
      <c r="A91" s="54" t="s">
        <v>183</v>
      </c>
      <c r="B91" s="55" t="s">
        <v>17</v>
      </c>
      <c r="C91" s="55" t="s">
        <v>17</v>
      </c>
      <c r="D91" s="55" t="s">
        <v>17</v>
      </c>
      <c r="E91" s="55" t="s">
        <v>17</v>
      </c>
      <c r="F91" s="55" t="s">
        <v>17</v>
      </c>
      <c r="G91" s="4" t="s">
        <v>13</v>
      </c>
      <c r="H91" s="4" t="s">
        <v>14</v>
      </c>
      <c r="I91" s="55" t="s">
        <v>17</v>
      </c>
      <c r="J91" s="55" t="s">
        <v>17</v>
      </c>
      <c r="K91" s="55" t="s">
        <v>17</v>
      </c>
      <c r="L91" s="55" t="s">
        <v>17</v>
      </c>
      <c r="M91" s="55" t="s">
        <v>17</v>
      </c>
      <c r="N91" s="4" t="s">
        <v>13</v>
      </c>
      <c r="O91" s="4" t="s">
        <v>14</v>
      </c>
      <c r="P91" s="55" t="s">
        <v>17</v>
      </c>
      <c r="Q91" s="55" t="s">
        <v>17</v>
      </c>
      <c r="R91" s="55" t="s">
        <v>17</v>
      </c>
      <c r="S91" s="55" t="s">
        <v>17</v>
      </c>
      <c r="T91" s="55" t="s">
        <v>17</v>
      </c>
      <c r="U91" s="4" t="s">
        <v>13</v>
      </c>
      <c r="V91" s="4" t="s">
        <v>14</v>
      </c>
      <c r="W91" s="55" t="s">
        <v>17</v>
      </c>
      <c r="X91" s="55" t="s">
        <v>17</v>
      </c>
      <c r="Y91" s="55" t="s">
        <v>17</v>
      </c>
      <c r="Z91" s="55" t="s">
        <v>17</v>
      </c>
      <c r="AA91" s="55" t="s">
        <v>17</v>
      </c>
      <c r="AB91" s="4" t="s">
        <v>13</v>
      </c>
      <c r="AC91" s="4" t="s">
        <v>14</v>
      </c>
      <c r="AD91" s="55" t="s">
        <v>17</v>
      </c>
      <c r="AE91" s="55" t="s">
        <v>17</v>
      </c>
      <c r="AF91" s="55" t="s">
        <v>17</v>
      </c>
      <c r="AG91" s="245">
        <f>COUNTIF(B91:AF91,"*N*")</f>
        <v>23</v>
      </c>
      <c r="AH91" s="245"/>
    </row>
    <row r="92" spans="1:35" x14ac:dyDescent="0.3">
      <c r="A92" s="9" t="s">
        <v>49</v>
      </c>
      <c r="B92" s="6">
        <f>COUNTIF(B90:B91,"*N*")</f>
        <v>2</v>
      </c>
      <c r="C92" s="6">
        <f t="shared" ref="C92:AE92" si="23">COUNTIF(C90:C91,"*N*")</f>
        <v>2</v>
      </c>
      <c r="D92" s="6">
        <f t="shared" si="23"/>
        <v>2</v>
      </c>
      <c r="E92" s="6">
        <f t="shared" si="23"/>
        <v>2</v>
      </c>
      <c r="F92" s="6">
        <f t="shared" si="23"/>
        <v>2</v>
      </c>
      <c r="G92" s="6">
        <f t="shared" si="23"/>
        <v>0</v>
      </c>
      <c r="H92" s="6">
        <f t="shared" si="23"/>
        <v>0</v>
      </c>
      <c r="I92" s="6">
        <f t="shared" si="23"/>
        <v>2</v>
      </c>
      <c r="J92" s="6">
        <f t="shared" si="23"/>
        <v>2</v>
      </c>
      <c r="K92" s="6">
        <f t="shared" si="23"/>
        <v>2</v>
      </c>
      <c r="L92" s="6">
        <f t="shared" si="23"/>
        <v>2</v>
      </c>
      <c r="M92" s="6">
        <f t="shared" si="23"/>
        <v>2</v>
      </c>
      <c r="N92" s="6">
        <f t="shared" si="23"/>
        <v>0</v>
      </c>
      <c r="O92" s="6">
        <f t="shared" si="23"/>
        <v>0</v>
      </c>
      <c r="P92" s="6">
        <f t="shared" si="23"/>
        <v>2</v>
      </c>
      <c r="Q92" s="6">
        <f t="shared" si="23"/>
        <v>2</v>
      </c>
      <c r="R92" s="6">
        <f t="shared" si="23"/>
        <v>2</v>
      </c>
      <c r="S92" s="6">
        <f t="shared" si="23"/>
        <v>2</v>
      </c>
      <c r="T92" s="6">
        <f t="shared" si="23"/>
        <v>2</v>
      </c>
      <c r="U92" s="6">
        <f t="shared" si="23"/>
        <v>0</v>
      </c>
      <c r="V92" s="6">
        <f t="shared" si="23"/>
        <v>0</v>
      </c>
      <c r="W92" s="6">
        <f t="shared" si="23"/>
        <v>2</v>
      </c>
      <c r="X92" s="6">
        <f t="shared" si="23"/>
        <v>2</v>
      </c>
      <c r="Y92" s="6">
        <f t="shared" si="23"/>
        <v>2</v>
      </c>
      <c r="Z92" s="6">
        <f t="shared" si="23"/>
        <v>2</v>
      </c>
      <c r="AA92" s="6">
        <f t="shared" si="23"/>
        <v>2</v>
      </c>
      <c r="AB92" s="6">
        <f t="shared" si="23"/>
        <v>0</v>
      </c>
      <c r="AC92" s="6">
        <f t="shared" si="23"/>
        <v>0</v>
      </c>
      <c r="AD92" s="6">
        <f t="shared" si="23"/>
        <v>2</v>
      </c>
      <c r="AE92" s="6">
        <f t="shared" si="23"/>
        <v>2</v>
      </c>
      <c r="AF92" s="6">
        <f>COUNTIF(AF90:AF91,"*N*")</f>
        <v>2</v>
      </c>
    </row>
    <row r="93" spans="1:35" x14ac:dyDescent="0.3"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</row>
    <row r="94" spans="1:35" x14ac:dyDescent="0.3">
      <c r="A94" s="22" t="s">
        <v>34</v>
      </c>
      <c r="B94" s="7">
        <v>1</v>
      </c>
      <c r="C94" s="7">
        <v>2</v>
      </c>
      <c r="D94" s="7">
        <v>3</v>
      </c>
      <c r="E94" s="7">
        <v>4</v>
      </c>
      <c r="F94" s="7">
        <v>5</v>
      </c>
      <c r="G94" s="7">
        <v>6</v>
      </c>
      <c r="H94" s="7">
        <v>7</v>
      </c>
      <c r="I94" s="7">
        <v>8</v>
      </c>
      <c r="J94" s="7">
        <v>9</v>
      </c>
      <c r="K94" s="7">
        <v>10</v>
      </c>
      <c r="L94" s="7">
        <v>11</v>
      </c>
      <c r="M94" s="7">
        <v>12</v>
      </c>
      <c r="N94" s="7">
        <v>13</v>
      </c>
      <c r="O94" s="7">
        <v>14</v>
      </c>
      <c r="P94" s="7">
        <v>15</v>
      </c>
      <c r="Q94" s="7">
        <v>16</v>
      </c>
      <c r="R94" s="7">
        <v>17</v>
      </c>
      <c r="S94" s="7">
        <v>18</v>
      </c>
      <c r="T94" s="7">
        <v>19</v>
      </c>
      <c r="U94" s="7">
        <v>20</v>
      </c>
      <c r="V94" s="7">
        <v>21</v>
      </c>
      <c r="W94" s="7">
        <v>22</v>
      </c>
      <c r="X94" s="7">
        <v>23</v>
      </c>
      <c r="Y94" s="7">
        <v>24</v>
      </c>
      <c r="Z94" s="7">
        <v>25</v>
      </c>
      <c r="AA94" s="7">
        <v>26</v>
      </c>
      <c r="AB94" s="7">
        <v>27</v>
      </c>
      <c r="AC94" s="7">
        <v>28</v>
      </c>
      <c r="AD94" s="7">
        <v>29</v>
      </c>
      <c r="AE94" s="7">
        <v>30</v>
      </c>
      <c r="AF94" s="7">
        <v>31</v>
      </c>
    </row>
    <row r="95" spans="1:35" x14ac:dyDescent="0.3">
      <c r="A95" s="53" t="s">
        <v>37</v>
      </c>
      <c r="B95" s="136" t="s">
        <v>41</v>
      </c>
      <c r="C95" s="136" t="s">
        <v>42</v>
      </c>
      <c r="D95" s="136" t="s">
        <v>43</v>
      </c>
      <c r="E95" s="136" t="s">
        <v>44</v>
      </c>
      <c r="F95" s="26" t="s">
        <v>38</v>
      </c>
      <c r="G95" s="26" t="s">
        <v>39</v>
      </c>
      <c r="H95" s="27" t="s">
        <v>40</v>
      </c>
      <c r="I95" s="26" t="s">
        <v>41</v>
      </c>
      <c r="J95" s="26" t="s">
        <v>42</v>
      </c>
      <c r="K95" s="26" t="s">
        <v>43</v>
      </c>
      <c r="L95" s="26" t="s">
        <v>44</v>
      </c>
      <c r="M95" s="26" t="s">
        <v>38</v>
      </c>
      <c r="N95" s="26" t="s">
        <v>39</v>
      </c>
      <c r="O95" s="26" t="s">
        <v>40</v>
      </c>
      <c r="P95" s="26" t="s">
        <v>41</v>
      </c>
      <c r="Q95" s="26" t="s">
        <v>42</v>
      </c>
      <c r="R95" s="26" t="s">
        <v>43</v>
      </c>
      <c r="S95" s="26" t="s">
        <v>44</v>
      </c>
      <c r="T95" s="26" t="s">
        <v>38</v>
      </c>
      <c r="U95" s="26" t="s">
        <v>39</v>
      </c>
      <c r="V95" s="26" t="s">
        <v>40</v>
      </c>
      <c r="W95" s="26" t="s">
        <v>41</v>
      </c>
      <c r="X95" s="26" t="s">
        <v>42</v>
      </c>
      <c r="Y95" s="26" t="s">
        <v>43</v>
      </c>
      <c r="Z95" s="26" t="s">
        <v>44</v>
      </c>
      <c r="AA95" s="26" t="s">
        <v>38</v>
      </c>
      <c r="AB95" s="26" t="s">
        <v>39</v>
      </c>
      <c r="AC95" s="26" t="s">
        <v>40</v>
      </c>
      <c r="AD95" s="26" t="s">
        <v>41</v>
      </c>
      <c r="AE95" s="26" t="s">
        <v>42</v>
      </c>
      <c r="AF95" s="26" t="s">
        <v>43</v>
      </c>
      <c r="AG95" s="246" t="s">
        <v>36</v>
      </c>
      <c r="AH95" s="246"/>
    </row>
    <row r="96" spans="1:35" x14ac:dyDescent="0.3">
      <c r="A96" s="56" t="s">
        <v>197</v>
      </c>
      <c r="B96" s="55" t="s">
        <v>17</v>
      </c>
      <c r="C96" s="55" t="s">
        <v>17</v>
      </c>
      <c r="D96" s="55" t="s">
        <v>17</v>
      </c>
      <c r="E96" s="55" t="s">
        <v>17</v>
      </c>
      <c r="F96" s="55" t="s">
        <v>17</v>
      </c>
      <c r="G96" s="4" t="s">
        <v>13</v>
      </c>
      <c r="H96" s="4" t="s">
        <v>14</v>
      </c>
      <c r="I96" s="55" t="s">
        <v>17</v>
      </c>
      <c r="J96" s="55" t="s">
        <v>17</v>
      </c>
      <c r="K96" s="55" t="s">
        <v>17</v>
      </c>
      <c r="L96" s="55" t="s">
        <v>17</v>
      </c>
      <c r="M96" s="55" t="s">
        <v>17</v>
      </c>
      <c r="N96" s="4" t="s">
        <v>13</v>
      </c>
      <c r="O96" s="4" t="s">
        <v>14</v>
      </c>
      <c r="P96" s="55" t="s">
        <v>17</v>
      </c>
      <c r="Q96" s="55" t="s">
        <v>17</v>
      </c>
      <c r="R96" s="55" t="s">
        <v>17</v>
      </c>
      <c r="S96" s="55" t="s">
        <v>17</v>
      </c>
      <c r="T96" s="55" t="s">
        <v>17</v>
      </c>
      <c r="U96" s="4" t="s">
        <v>13</v>
      </c>
      <c r="V96" s="4" t="s">
        <v>14</v>
      </c>
      <c r="W96" s="55" t="s">
        <v>17</v>
      </c>
      <c r="X96" s="55" t="s">
        <v>17</v>
      </c>
      <c r="Y96" s="55" t="s">
        <v>17</v>
      </c>
      <c r="Z96" s="55" t="s">
        <v>17</v>
      </c>
      <c r="AA96" s="55" t="s">
        <v>17</v>
      </c>
      <c r="AB96" s="4" t="s">
        <v>13</v>
      </c>
      <c r="AC96" s="4" t="s">
        <v>14</v>
      </c>
      <c r="AD96" s="55" t="s">
        <v>17</v>
      </c>
      <c r="AE96" s="55" t="s">
        <v>17</v>
      </c>
      <c r="AF96" s="55" t="s">
        <v>17</v>
      </c>
      <c r="AG96" s="245">
        <f>COUNTIF(B96:AF96,"*N*")</f>
        <v>23</v>
      </c>
      <c r="AH96" s="245"/>
    </row>
    <row r="97" spans="1:32" x14ac:dyDescent="0.3">
      <c r="A97" s="9" t="s">
        <v>49</v>
      </c>
      <c r="B97" s="6">
        <f t="shared" ref="B97:AF97" si="24">COUNTIF(B96:B96,"*N*")</f>
        <v>1</v>
      </c>
      <c r="C97" s="6">
        <f t="shared" si="24"/>
        <v>1</v>
      </c>
      <c r="D97" s="6">
        <f t="shared" si="24"/>
        <v>1</v>
      </c>
      <c r="E97" s="6">
        <f t="shared" si="24"/>
        <v>1</v>
      </c>
      <c r="F97" s="6">
        <f t="shared" si="24"/>
        <v>1</v>
      </c>
      <c r="G97" s="6">
        <f t="shared" si="24"/>
        <v>0</v>
      </c>
      <c r="H97" s="6">
        <f t="shared" si="24"/>
        <v>0</v>
      </c>
      <c r="I97" s="6">
        <f t="shared" si="24"/>
        <v>1</v>
      </c>
      <c r="J97" s="6">
        <f t="shared" si="24"/>
        <v>1</v>
      </c>
      <c r="K97" s="6">
        <f t="shared" si="24"/>
        <v>1</v>
      </c>
      <c r="L97" s="6">
        <f t="shared" si="24"/>
        <v>1</v>
      </c>
      <c r="M97" s="6">
        <f t="shared" si="24"/>
        <v>1</v>
      </c>
      <c r="N97" s="6">
        <f t="shared" si="24"/>
        <v>0</v>
      </c>
      <c r="O97" s="6">
        <f t="shared" si="24"/>
        <v>0</v>
      </c>
      <c r="P97" s="6">
        <f t="shared" si="24"/>
        <v>1</v>
      </c>
      <c r="Q97" s="6">
        <f t="shared" si="24"/>
        <v>1</v>
      </c>
      <c r="R97" s="6">
        <f t="shared" si="24"/>
        <v>1</v>
      </c>
      <c r="S97" s="6">
        <f t="shared" si="24"/>
        <v>1</v>
      </c>
      <c r="T97" s="6">
        <f t="shared" si="24"/>
        <v>1</v>
      </c>
      <c r="U97" s="6">
        <f t="shared" si="24"/>
        <v>0</v>
      </c>
      <c r="V97" s="6">
        <f t="shared" si="24"/>
        <v>0</v>
      </c>
      <c r="W97" s="6">
        <f t="shared" si="24"/>
        <v>1</v>
      </c>
      <c r="X97" s="6">
        <f t="shared" si="24"/>
        <v>1</v>
      </c>
      <c r="Y97" s="6">
        <f t="shared" si="24"/>
        <v>1</v>
      </c>
      <c r="Z97" s="6">
        <f t="shared" si="24"/>
        <v>1</v>
      </c>
      <c r="AA97" s="6">
        <f t="shared" si="24"/>
        <v>1</v>
      </c>
      <c r="AB97" s="6">
        <f t="shared" si="24"/>
        <v>0</v>
      </c>
      <c r="AC97" s="6">
        <f t="shared" si="24"/>
        <v>0</v>
      </c>
      <c r="AD97" s="6">
        <f t="shared" si="24"/>
        <v>1</v>
      </c>
      <c r="AE97" s="6">
        <f t="shared" si="24"/>
        <v>1</v>
      </c>
      <c r="AF97" s="6">
        <f t="shared" si="24"/>
        <v>1</v>
      </c>
    </row>
    <row r="98" spans="1:32" x14ac:dyDescent="0.3">
      <c r="A98" s="42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</row>
    <row r="99" spans="1:32" x14ac:dyDescent="0.3">
      <c r="A99" s="46"/>
      <c r="B99" s="20"/>
      <c r="C99" s="20"/>
      <c r="E99" s="244" t="s">
        <v>52</v>
      </c>
      <c r="F99" s="244"/>
      <c r="G99" s="244"/>
      <c r="H99" s="244"/>
      <c r="I99" s="244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spans="1:32" x14ac:dyDescent="0.3">
      <c r="A100" s="43"/>
      <c r="B100" s="19"/>
      <c r="C100" s="19"/>
      <c r="E100" s="57"/>
      <c r="F100" s="52" t="s">
        <v>53</v>
      </c>
      <c r="L100" s="19"/>
      <c r="M100" s="21" t="s">
        <v>35</v>
      </c>
      <c r="N100" s="243" t="s">
        <v>54</v>
      </c>
      <c r="O100" s="244"/>
      <c r="P100" s="244"/>
      <c r="Q100" s="244"/>
      <c r="R100" s="244"/>
      <c r="S100" s="19"/>
      <c r="U100" s="8" t="s">
        <v>48</v>
      </c>
      <c r="V100" s="243" t="s">
        <v>55</v>
      </c>
      <c r="W100" s="244"/>
      <c r="X100" s="244"/>
      <c r="Y100" s="244"/>
      <c r="Z100" s="244"/>
      <c r="AB100" s="20"/>
    </row>
    <row r="101" spans="1:32" x14ac:dyDescent="0.3">
      <c r="A101" s="42"/>
      <c r="B101" s="19"/>
      <c r="C101" s="19"/>
      <c r="E101" s="58"/>
      <c r="F101" s="52" t="s">
        <v>56</v>
      </c>
      <c r="L101" s="19"/>
      <c r="M101" s="59"/>
      <c r="N101" s="243" t="s">
        <v>57</v>
      </c>
      <c r="O101" s="244"/>
      <c r="P101" s="244"/>
      <c r="Q101" s="244"/>
      <c r="R101" s="244"/>
      <c r="S101" s="19"/>
      <c r="U101" s="8" t="s">
        <v>58</v>
      </c>
      <c r="V101" s="243" t="s">
        <v>59</v>
      </c>
      <c r="W101" s="244"/>
      <c r="X101" s="244"/>
      <c r="Y101" s="244"/>
      <c r="Z101" s="244"/>
      <c r="AB101" s="19"/>
    </row>
    <row r="102" spans="1:32" x14ac:dyDescent="0.3">
      <c r="A102" s="42"/>
      <c r="B102" s="19"/>
      <c r="C102" s="19"/>
      <c r="E102" s="60" t="s">
        <v>13</v>
      </c>
      <c r="F102" s="243" t="s">
        <v>21</v>
      </c>
      <c r="G102" s="244"/>
      <c r="H102" s="244"/>
      <c r="I102" s="244"/>
      <c r="J102" s="244"/>
      <c r="L102" s="19"/>
      <c r="M102" s="8" t="s">
        <v>50</v>
      </c>
      <c r="N102" s="243" t="s">
        <v>60</v>
      </c>
      <c r="O102" s="244"/>
      <c r="P102" s="244"/>
      <c r="Q102" s="244"/>
      <c r="S102" s="19"/>
      <c r="T102" s="19"/>
      <c r="U102" s="8" t="s">
        <v>51</v>
      </c>
      <c r="V102" s="243" t="s">
        <v>61</v>
      </c>
      <c r="W102" s="244"/>
      <c r="X102" s="244"/>
      <c r="Y102" s="244"/>
      <c r="Z102" s="244"/>
      <c r="AA102" s="19"/>
      <c r="AB102" s="19"/>
      <c r="AC102" s="19"/>
      <c r="AD102" s="19"/>
      <c r="AE102" s="19"/>
      <c r="AF102" s="19"/>
    </row>
    <row r="103" spans="1:32" x14ac:dyDescent="0.3">
      <c r="A103" s="46"/>
      <c r="B103" s="20"/>
      <c r="C103" s="20"/>
      <c r="E103" s="60" t="s">
        <v>14</v>
      </c>
      <c r="F103" s="243" t="s">
        <v>22</v>
      </c>
      <c r="G103" s="244"/>
      <c r="H103" s="244"/>
      <c r="I103" s="244"/>
      <c r="J103" s="244"/>
      <c r="L103" s="20"/>
      <c r="M103" s="8" t="s">
        <v>47</v>
      </c>
      <c r="N103" s="243" t="s">
        <v>62</v>
      </c>
      <c r="O103" s="244"/>
      <c r="P103" s="244"/>
      <c r="Q103" s="244"/>
      <c r="R103" s="244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spans="1:32" x14ac:dyDescent="0.3">
      <c r="A104" s="46"/>
      <c r="B104" s="20"/>
      <c r="C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spans="1:32" x14ac:dyDescent="0.3">
      <c r="A105" s="43"/>
      <c r="B105" s="19"/>
      <c r="C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</row>
    <row r="106" spans="1:32" x14ac:dyDescent="0.3">
      <c r="A106" s="42"/>
      <c r="B106" s="19"/>
      <c r="C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</row>
    <row r="107" spans="1:32" x14ac:dyDescent="0.3">
      <c r="A107" s="42"/>
      <c r="B107" s="19"/>
      <c r="C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</row>
  </sheetData>
  <mergeCells count="125">
    <mergeCell ref="F103:J103"/>
    <mergeCell ref="N103:R103"/>
    <mergeCell ref="AG56:AH56"/>
    <mergeCell ref="AI56:AI57"/>
    <mergeCell ref="E99:I99"/>
    <mergeCell ref="N100:R100"/>
    <mergeCell ref="V100:Z100"/>
    <mergeCell ref="N101:R101"/>
    <mergeCell ref="V101:Z101"/>
    <mergeCell ref="F102:J102"/>
    <mergeCell ref="N102:Q102"/>
    <mergeCell ref="V102:Z102"/>
    <mergeCell ref="AG90:AH90"/>
    <mergeCell ref="AG91:AH91"/>
    <mergeCell ref="AG95:AH95"/>
    <mergeCell ref="AG96:AH96"/>
    <mergeCell ref="P75:AF75"/>
    <mergeCell ref="AG76:AH76"/>
    <mergeCell ref="AI76:AI77"/>
    <mergeCell ref="AG89:AH89"/>
    <mergeCell ref="AI47:AI48"/>
    <mergeCell ref="P55:AF55"/>
    <mergeCell ref="P66:AF66"/>
    <mergeCell ref="AG67:AH67"/>
    <mergeCell ref="AI67:AI68"/>
    <mergeCell ref="A74:AG74"/>
    <mergeCell ref="L43:N43"/>
    <mergeCell ref="O43:R43"/>
    <mergeCell ref="L44:N44"/>
    <mergeCell ref="O44:R44"/>
    <mergeCell ref="P46:AF46"/>
    <mergeCell ref="AG47:AH47"/>
    <mergeCell ref="L40:N40"/>
    <mergeCell ref="O40:R40"/>
    <mergeCell ref="L41:N41"/>
    <mergeCell ref="O41:R41"/>
    <mergeCell ref="L42:N42"/>
    <mergeCell ref="O42:R42"/>
    <mergeCell ref="U34:W34"/>
    <mergeCell ref="M35:O35"/>
    <mergeCell ref="L37:N37"/>
    <mergeCell ref="L38:N38"/>
    <mergeCell ref="O38:R38"/>
    <mergeCell ref="L39:N39"/>
    <mergeCell ref="O39:R39"/>
    <mergeCell ref="C31:F31"/>
    <mergeCell ref="G31:I31"/>
    <mergeCell ref="L31:O31"/>
    <mergeCell ref="P31:R31"/>
    <mergeCell ref="U31:X31"/>
    <mergeCell ref="Y31:AA31"/>
    <mergeCell ref="C30:F30"/>
    <mergeCell ref="G30:I30"/>
    <mergeCell ref="L30:O30"/>
    <mergeCell ref="P30:R30"/>
    <mergeCell ref="U30:X30"/>
    <mergeCell ref="Y30:AA30"/>
    <mergeCell ref="C29:F29"/>
    <mergeCell ref="G29:I29"/>
    <mergeCell ref="L29:O29"/>
    <mergeCell ref="P29:R29"/>
    <mergeCell ref="U29:X29"/>
    <mergeCell ref="Y29:AA29"/>
    <mergeCell ref="C28:F28"/>
    <mergeCell ref="G28:I28"/>
    <mergeCell ref="L28:O28"/>
    <mergeCell ref="P28:R28"/>
    <mergeCell ref="U28:X28"/>
    <mergeCell ref="Y28:AA28"/>
    <mergeCell ref="C27:F27"/>
    <mergeCell ref="G27:I27"/>
    <mergeCell ref="L27:O27"/>
    <mergeCell ref="P27:R27"/>
    <mergeCell ref="U27:X27"/>
    <mergeCell ref="Y27:AA27"/>
    <mergeCell ref="C26:F26"/>
    <mergeCell ref="G26:I26"/>
    <mergeCell ref="L26:O26"/>
    <mergeCell ref="P26:R26"/>
    <mergeCell ref="U26:X26"/>
    <mergeCell ref="Y26:AA26"/>
    <mergeCell ref="C25:F25"/>
    <mergeCell ref="G25:I25"/>
    <mergeCell ref="L25:O25"/>
    <mergeCell ref="P25:R25"/>
    <mergeCell ref="U25:X25"/>
    <mergeCell ref="Y25:AA25"/>
    <mergeCell ref="C24:F24"/>
    <mergeCell ref="G24:I24"/>
    <mergeCell ref="L24:O24"/>
    <mergeCell ref="P24:R24"/>
    <mergeCell ref="U24:X24"/>
    <mergeCell ref="Y24:AA24"/>
    <mergeCell ref="C23:F23"/>
    <mergeCell ref="G23:I23"/>
    <mergeCell ref="L23:O23"/>
    <mergeCell ref="P23:R23"/>
    <mergeCell ref="U23:X23"/>
    <mergeCell ref="Y23:AA23"/>
    <mergeCell ref="C22:F22"/>
    <mergeCell ref="G22:I22"/>
    <mergeCell ref="L22:O22"/>
    <mergeCell ref="P22:R22"/>
    <mergeCell ref="U22:X22"/>
    <mergeCell ref="Y22:AA22"/>
    <mergeCell ref="B12:G12"/>
    <mergeCell ref="B13:G13"/>
    <mergeCell ref="B14:G14"/>
    <mergeCell ref="B15:G15"/>
    <mergeCell ref="B16:G16"/>
    <mergeCell ref="D18:E18"/>
    <mergeCell ref="Y20:AA20"/>
    <mergeCell ref="C21:F21"/>
    <mergeCell ref="G21:I21"/>
    <mergeCell ref="L21:O21"/>
    <mergeCell ref="P21:R21"/>
    <mergeCell ref="U21:X21"/>
    <mergeCell ref="Y21:AA21"/>
    <mergeCell ref="M18:N18"/>
    <mergeCell ref="V18:W18"/>
    <mergeCell ref="C20:F20"/>
    <mergeCell ref="G20:I20"/>
    <mergeCell ref="L20:O20"/>
    <mergeCell ref="P20:R20"/>
    <mergeCell ref="U20:X20"/>
  </mergeCells>
  <conditionalFormatting sqref="A4:AF4">
    <cfRule type="containsText" dxfId="686" priority="1747" operator="containsText" text="Sat">
      <formula>NOT(ISERROR(SEARCH("Sat",A4)))</formula>
    </cfRule>
    <cfRule type="containsText" dxfId="685" priority="1748" operator="containsText" text="Sun">
      <formula>NOT(ISERROR(SEARCH("Sun",A4)))</formula>
    </cfRule>
  </conditionalFormatting>
  <conditionalFormatting sqref="B80">
    <cfRule type="containsText" dxfId="684" priority="1655" operator="containsText" text="RD">
      <formula>NOT(ISERROR(SEARCH("RD",B80)))</formula>
    </cfRule>
    <cfRule type="containsText" dxfId="683" priority="1656" operator="containsText" text="OD">
      <formula>NOT(ISERROR(SEARCH("OD",B80)))</formula>
    </cfRule>
    <cfRule type="containsText" dxfId="682" priority="1657" operator="containsText" text="DT">
      <formula>NOT(ISERROR(SEARCH("DT",B80)))</formula>
    </cfRule>
    <cfRule type="containsText" dxfId="681" priority="1658" operator="containsText" text="PM">
      <formula>NOT(ISERROR(SEARCH("PM",B80)))</formula>
    </cfRule>
    <cfRule type="containsText" dxfId="680" priority="1659" operator="containsText" text="AM">
      <formula>NOT(ISERROR(SEARCH("AM",B80)))</formula>
    </cfRule>
  </conditionalFormatting>
  <conditionalFormatting sqref="B50:C51">
    <cfRule type="containsText" dxfId="679" priority="86" operator="containsText" text="PM">
      <formula>NOT(ISERROR(SEARCH("PM",B50)))</formula>
    </cfRule>
    <cfRule type="containsText" dxfId="678" priority="75" operator="containsText" text="PM">
      <formula>NOT(ISERROR(SEARCH("PM",B50)))</formula>
    </cfRule>
    <cfRule type="containsText" dxfId="677" priority="74" operator="containsText" text="DT">
      <formula>NOT(ISERROR(SEARCH("DT",B50)))</formula>
    </cfRule>
    <cfRule type="containsText" dxfId="676" priority="72" operator="containsText" text="RD">
      <formula>NOT(ISERROR(SEARCH("RD",B50)))</formula>
    </cfRule>
    <cfRule type="containsText" dxfId="675" priority="73" operator="containsText" text="OD">
      <formula>NOT(ISERROR(SEARCH("OD",B50)))</formula>
    </cfRule>
    <cfRule type="containsText" dxfId="674" priority="84" operator="containsText" text="OD">
      <formula>NOT(ISERROR(SEARCH("OD",B50)))</formula>
    </cfRule>
    <cfRule type="containsText" dxfId="673" priority="83" operator="containsText" text="RD">
      <formula>NOT(ISERROR(SEARCH("RD",B50)))</formula>
    </cfRule>
    <cfRule type="containsText" dxfId="672" priority="82" operator="containsText" text="AM">
      <formula>NOT(ISERROR(SEARCH("AM",B50)))</formula>
    </cfRule>
    <cfRule type="containsText" dxfId="671" priority="80" operator="containsText" text="DT">
      <formula>NOT(ISERROR(SEARCH("DT",B50)))</formula>
    </cfRule>
    <cfRule type="containsText" dxfId="670" priority="81" operator="containsText" text="PM">
      <formula>NOT(ISERROR(SEARCH("PM",B50)))</formula>
    </cfRule>
    <cfRule type="containsText" dxfId="669" priority="79" operator="containsText" text="OD">
      <formula>NOT(ISERROR(SEARCH("OD",B50)))</formula>
    </cfRule>
    <cfRule type="containsText" dxfId="668" priority="78" operator="containsText" text="RD">
      <formula>NOT(ISERROR(SEARCH("RD",B50)))</formula>
    </cfRule>
    <cfRule type="containsText" dxfId="667" priority="77" operator="containsText" text="T">
      <formula>NOT(ISERROR(SEARCH("T",B50)))</formula>
    </cfRule>
    <cfRule type="containsText" dxfId="666" priority="76" operator="containsText" text="AM">
      <formula>NOT(ISERROR(SEARCH("AM",B50)))</formula>
    </cfRule>
    <cfRule type="containsText" dxfId="665" priority="87" operator="containsText" text="AM">
      <formula>NOT(ISERROR(SEARCH("AM",B50)))</formula>
    </cfRule>
    <cfRule type="containsText" dxfId="664" priority="85" operator="containsText" text="DT">
      <formula>NOT(ISERROR(SEARCH("DT",B50)))</formula>
    </cfRule>
  </conditionalFormatting>
  <conditionalFormatting sqref="B58:C59">
    <cfRule type="containsText" dxfId="663" priority="646" operator="containsText" text="AM">
      <formula>NOT(ISERROR(SEARCH("AM",B58)))</formula>
    </cfRule>
    <cfRule type="containsText" dxfId="662" priority="639" operator="containsText" text="DT">
      <formula>NOT(ISERROR(SEARCH("DT",B58)))</formula>
    </cfRule>
    <cfRule type="containsText" dxfId="661" priority="638" operator="containsText" text="OD">
      <formula>NOT(ISERROR(SEARCH("OD",B58)))</formula>
    </cfRule>
    <cfRule type="containsText" dxfId="660" priority="636" operator="containsText" text="T">
      <formula>NOT(ISERROR(SEARCH("T",B58)))</formula>
    </cfRule>
    <cfRule type="containsText" dxfId="659" priority="635" operator="containsText" text="AM">
      <formula>NOT(ISERROR(SEARCH("AM",B58)))</formula>
    </cfRule>
    <cfRule type="containsText" dxfId="658" priority="634" operator="containsText" text="PM">
      <formula>NOT(ISERROR(SEARCH("PM",B58)))</formula>
    </cfRule>
    <cfRule type="containsText" dxfId="657" priority="633" operator="containsText" text="DT">
      <formula>NOT(ISERROR(SEARCH("DT",B58)))</formula>
    </cfRule>
    <cfRule type="containsText" dxfId="656" priority="632" operator="containsText" text="OD">
      <formula>NOT(ISERROR(SEARCH("OD",B58)))</formula>
    </cfRule>
    <cfRule type="containsText" dxfId="655" priority="640" operator="containsText" text="PM">
      <formula>NOT(ISERROR(SEARCH("PM",B58)))</formula>
    </cfRule>
    <cfRule type="containsText" dxfId="654" priority="637" operator="containsText" text="RD">
      <formula>NOT(ISERROR(SEARCH("RD",B58)))</formula>
    </cfRule>
    <cfRule type="containsText" dxfId="653" priority="631" operator="containsText" text="RD">
      <formula>NOT(ISERROR(SEARCH("RD",B58)))</formula>
    </cfRule>
    <cfRule type="containsText" dxfId="652" priority="641" operator="containsText" text="AM">
      <formula>NOT(ISERROR(SEARCH("AM",B58)))</formula>
    </cfRule>
    <cfRule type="containsText" dxfId="651" priority="642" operator="containsText" text="RD">
      <formula>NOT(ISERROR(SEARCH("RD",B58)))</formula>
    </cfRule>
    <cfRule type="containsText" dxfId="650" priority="643" operator="containsText" text="OD">
      <formula>NOT(ISERROR(SEARCH("OD",B58)))</formula>
    </cfRule>
    <cfRule type="containsText" dxfId="649" priority="644" operator="containsText" text="DT">
      <formula>NOT(ISERROR(SEARCH("DT",B58)))</formula>
    </cfRule>
    <cfRule type="containsText" dxfId="648" priority="645" operator="containsText" text="PM">
      <formula>NOT(ISERROR(SEARCH("PM",B58)))</formula>
    </cfRule>
  </conditionalFormatting>
  <conditionalFormatting sqref="B70:C70">
    <cfRule type="containsText" dxfId="647" priority="836" operator="containsText" text="AM">
      <formula>NOT(ISERROR(SEARCH("AM",B70)))</formula>
    </cfRule>
    <cfRule type="containsText" dxfId="646" priority="821" operator="containsText" text="RD">
      <formula>NOT(ISERROR(SEARCH("RD",B70)))</formula>
    </cfRule>
    <cfRule type="containsText" dxfId="645" priority="826" operator="containsText" text="T">
      <formula>NOT(ISERROR(SEARCH("T",B70)))</formula>
    </cfRule>
    <cfRule type="containsText" dxfId="644" priority="835" operator="containsText" text="PM">
      <formula>NOT(ISERROR(SEARCH("PM",B70)))</formula>
    </cfRule>
    <cfRule type="containsText" dxfId="643" priority="834" operator="containsText" text="DT">
      <formula>NOT(ISERROR(SEARCH("DT",B70)))</formula>
    </cfRule>
    <cfRule type="containsText" dxfId="642" priority="833" operator="containsText" text="OD">
      <formula>NOT(ISERROR(SEARCH("OD",B70)))</formula>
    </cfRule>
    <cfRule type="containsText" dxfId="641" priority="832" operator="containsText" text="RD">
      <formula>NOT(ISERROR(SEARCH("RD",B70)))</formula>
    </cfRule>
    <cfRule type="containsText" dxfId="640" priority="822" operator="containsText" text="OD">
      <formula>NOT(ISERROR(SEARCH("OD",B70)))</formula>
    </cfRule>
    <cfRule type="containsText" dxfId="639" priority="823" operator="containsText" text="DT">
      <formula>NOT(ISERROR(SEARCH("DT",B70)))</formula>
    </cfRule>
    <cfRule type="containsText" dxfId="638" priority="824" operator="containsText" text="PM">
      <formula>NOT(ISERROR(SEARCH("PM",B70)))</formula>
    </cfRule>
    <cfRule type="containsText" dxfId="637" priority="825" operator="containsText" text="AM">
      <formula>NOT(ISERROR(SEARCH("AM",B70)))</formula>
    </cfRule>
    <cfRule type="containsText" dxfId="636" priority="827" operator="containsText" text="RD">
      <formula>NOT(ISERROR(SEARCH("RD",B70)))</formula>
    </cfRule>
    <cfRule type="containsText" dxfId="635" priority="828" operator="containsText" text="OD">
      <formula>NOT(ISERROR(SEARCH("OD",B70)))</formula>
    </cfRule>
    <cfRule type="containsText" dxfId="634" priority="829" operator="containsText" text="DT">
      <formula>NOT(ISERROR(SEARCH("DT",B70)))</formula>
    </cfRule>
    <cfRule type="containsText" dxfId="633" priority="831" operator="containsText" text="AM">
      <formula>NOT(ISERROR(SEARCH("AM",B70)))</formula>
    </cfRule>
    <cfRule type="containsText" dxfId="632" priority="830" operator="containsText" text="PM">
      <formula>NOT(ISERROR(SEARCH("PM",B70)))</formula>
    </cfRule>
  </conditionalFormatting>
  <conditionalFormatting sqref="B78:C78">
    <cfRule type="containsText" dxfId="631" priority="978" operator="containsText" text="OD">
      <formula>NOT(ISERROR(SEARCH("OD",B78)))</formula>
    </cfRule>
    <cfRule type="containsText" dxfId="630" priority="976" operator="containsText" text="AM">
      <formula>NOT(ISERROR(SEARCH("AM",B78)))</formula>
    </cfRule>
    <cfRule type="containsText" dxfId="629" priority="981" operator="containsText" text="AM">
      <formula>NOT(ISERROR(SEARCH("AM",B78)))</formula>
    </cfRule>
    <cfRule type="containsText" dxfId="628" priority="980" operator="containsText" text="PM">
      <formula>NOT(ISERROR(SEARCH("PM",B78)))</formula>
    </cfRule>
    <cfRule type="containsText" dxfId="627" priority="979" operator="containsText" text="DT">
      <formula>NOT(ISERROR(SEARCH("DT",B78)))</formula>
    </cfRule>
    <cfRule type="containsText" dxfId="626" priority="971" operator="containsText" text="T">
      <formula>NOT(ISERROR(SEARCH("T",B78)))</formula>
    </cfRule>
    <cfRule type="containsText" dxfId="625" priority="977" operator="containsText" text="RD">
      <formula>NOT(ISERROR(SEARCH("RD",B78)))</formula>
    </cfRule>
    <cfRule type="containsText" dxfId="624" priority="975" operator="containsText" text="PM">
      <formula>NOT(ISERROR(SEARCH("PM",B78)))</formula>
    </cfRule>
    <cfRule type="containsText" dxfId="623" priority="974" operator="containsText" text="DT">
      <formula>NOT(ISERROR(SEARCH("DT",B78)))</formula>
    </cfRule>
    <cfRule type="containsText" dxfId="622" priority="973" operator="containsText" text="OD">
      <formula>NOT(ISERROR(SEARCH("OD",B78)))</formula>
    </cfRule>
    <cfRule type="containsText" dxfId="621" priority="972" operator="containsText" text="RD">
      <formula>NOT(ISERROR(SEARCH("RD",B78)))</formula>
    </cfRule>
    <cfRule type="containsText" dxfId="620" priority="970" operator="containsText" text="AM">
      <formula>NOT(ISERROR(SEARCH("AM",B78)))</formula>
    </cfRule>
    <cfRule type="containsText" dxfId="619" priority="969" operator="containsText" text="PM">
      <formula>NOT(ISERROR(SEARCH("PM",B78)))</formula>
    </cfRule>
    <cfRule type="containsText" dxfId="618" priority="968" operator="containsText" text="DT">
      <formula>NOT(ISERROR(SEARCH("DT",B78)))</formula>
    </cfRule>
    <cfRule type="containsText" dxfId="617" priority="967" operator="containsText" text="OD">
      <formula>NOT(ISERROR(SEARCH("OD",B78)))</formula>
    </cfRule>
    <cfRule type="containsText" dxfId="616" priority="966" operator="containsText" text="RD">
      <formula>NOT(ISERROR(SEARCH("RD",B78)))</formula>
    </cfRule>
  </conditionalFormatting>
  <conditionalFormatting sqref="B80:C80 B78:L78 B79:J79 K79:L80">
    <cfRule type="containsText" dxfId="615" priority="1673" operator="containsText" text="OD">
      <formula>NOT(ISERROR(SEARCH("OD",B78)))</formula>
    </cfRule>
    <cfRule type="containsText" dxfId="614" priority="1672" operator="containsText" text="RD">
      <formula>NOT(ISERROR(SEARCH("RD",B78)))</formula>
    </cfRule>
  </conditionalFormatting>
  <conditionalFormatting sqref="B50:E51">
    <cfRule type="containsText" dxfId="613" priority="88" operator="containsText" text="T">
      <formula>NOT(ISERROR(SEARCH("T",B50)))</formula>
    </cfRule>
    <cfRule type="containsText" dxfId="612" priority="90" operator="containsText" text="OD">
      <formula>NOT(ISERROR(SEARCH("OD",B50)))</formula>
    </cfRule>
    <cfRule type="containsText" dxfId="611" priority="89" operator="containsText" text="RD">
      <formula>NOT(ISERROR(SEARCH("RD",B50)))</formula>
    </cfRule>
    <cfRule type="containsText" dxfId="610" priority="92" operator="containsText" text="PM">
      <formula>NOT(ISERROR(SEARCH("PM",B50)))</formula>
    </cfRule>
    <cfRule type="containsText" dxfId="609" priority="93" operator="containsText" text="AM">
      <formula>NOT(ISERROR(SEARCH("AM",B50)))</formula>
    </cfRule>
    <cfRule type="containsText" dxfId="608" priority="91" operator="containsText" text="DT">
      <formula>NOT(ISERROR(SEARCH("DT",B50)))</formula>
    </cfRule>
  </conditionalFormatting>
  <conditionalFormatting sqref="B58:E59">
    <cfRule type="containsText" dxfId="607" priority="649" operator="containsText" text="OD">
      <formula>NOT(ISERROR(SEARCH("OD",B58)))</formula>
    </cfRule>
    <cfRule type="containsText" dxfId="606" priority="651" operator="containsText" text="PM">
      <formula>NOT(ISERROR(SEARCH("PM",B58)))</formula>
    </cfRule>
    <cfRule type="containsText" dxfId="605" priority="650" operator="containsText" text="DT">
      <formula>NOT(ISERROR(SEARCH("DT",B58)))</formula>
    </cfRule>
    <cfRule type="containsText" dxfId="604" priority="652" operator="containsText" text="AM">
      <formula>NOT(ISERROR(SEARCH("AM",B58)))</formula>
    </cfRule>
    <cfRule type="containsText" dxfId="603" priority="647" operator="containsText" text="T">
      <formula>NOT(ISERROR(SEARCH("T",B58)))</formula>
    </cfRule>
    <cfRule type="containsText" dxfId="602" priority="648" operator="containsText" text="RD">
      <formula>NOT(ISERROR(SEARCH("RD",B58)))</formula>
    </cfRule>
  </conditionalFormatting>
  <conditionalFormatting sqref="B70:E70">
    <cfRule type="containsText" dxfId="601" priority="838" operator="containsText" text="RD">
      <formula>NOT(ISERROR(SEARCH("RD",B70)))</formula>
    </cfRule>
    <cfRule type="containsText" dxfId="600" priority="840" operator="containsText" text="DT">
      <formula>NOT(ISERROR(SEARCH("DT",B70)))</formula>
    </cfRule>
    <cfRule type="containsText" dxfId="599" priority="837" operator="containsText" text="T">
      <formula>NOT(ISERROR(SEARCH("T",B70)))</formula>
    </cfRule>
    <cfRule type="containsText" dxfId="598" priority="842" operator="containsText" text="AM">
      <formula>NOT(ISERROR(SEARCH("AM",B70)))</formula>
    </cfRule>
    <cfRule type="containsText" dxfId="597" priority="841" operator="containsText" text="PM">
      <formula>NOT(ISERROR(SEARCH("PM",B70)))</formula>
    </cfRule>
    <cfRule type="containsText" dxfId="596" priority="839" operator="containsText" text="OD">
      <formula>NOT(ISERROR(SEARCH("OD",B70)))</formula>
    </cfRule>
  </conditionalFormatting>
  <conditionalFormatting sqref="B80:J80 G79:J80">
    <cfRule type="containsText" dxfId="595" priority="1660" operator="containsText" text="RD">
      <formula>NOT(ISERROR(SEARCH("RD",B79)))</formula>
    </cfRule>
    <cfRule type="containsText" dxfId="594" priority="1661" operator="containsText" text="OD">
      <formula>NOT(ISERROR(SEARCH("OD",B79)))</formula>
    </cfRule>
  </conditionalFormatting>
  <conditionalFormatting sqref="B80:J80">
    <cfRule type="containsText" dxfId="593" priority="1671" operator="containsText" text="T">
      <formula>NOT(ISERROR(SEARCH("T",B80)))</formula>
    </cfRule>
  </conditionalFormatting>
  <conditionalFormatting sqref="B49:L49">
    <cfRule type="containsText" dxfId="592" priority="179" operator="containsText" text="PM">
      <formula>NOT(ISERROR(SEARCH("PM",B49)))</formula>
    </cfRule>
    <cfRule type="containsText" dxfId="591" priority="180" operator="containsText" text="AM">
      <formula>NOT(ISERROR(SEARCH("AM",B49)))</formula>
    </cfRule>
    <cfRule type="containsText" dxfId="590" priority="175" operator="containsText" text="T">
      <formula>NOT(ISERROR(SEARCH("T",B49)))</formula>
    </cfRule>
    <cfRule type="containsText" dxfId="589" priority="176" operator="containsText" text="RD">
      <formula>NOT(ISERROR(SEARCH("RD",B49)))</formula>
    </cfRule>
    <cfRule type="containsText" dxfId="588" priority="177" operator="containsText" text="OD">
      <formula>NOT(ISERROR(SEARCH("OD",B49)))</formula>
    </cfRule>
    <cfRule type="containsText" dxfId="587" priority="178" operator="containsText" text="DT">
      <formula>NOT(ISERROR(SEARCH("DT",B49)))</formula>
    </cfRule>
  </conditionalFormatting>
  <conditionalFormatting sqref="B60:L61">
    <cfRule type="containsText" dxfId="586" priority="275" operator="containsText" text="DT">
      <formula>NOT(ISERROR(SEARCH("DT",B60)))</formula>
    </cfRule>
    <cfRule type="containsText" dxfId="585" priority="274" operator="containsText" text="OD">
      <formula>NOT(ISERROR(SEARCH("OD",B60)))</formula>
    </cfRule>
    <cfRule type="containsText" dxfId="584" priority="273" operator="containsText" text="RD">
      <formula>NOT(ISERROR(SEARCH("RD",B60)))</formula>
    </cfRule>
    <cfRule type="containsText" dxfId="583" priority="272" operator="containsText" text="T">
      <formula>NOT(ISERROR(SEARCH("T",B60)))</formula>
    </cfRule>
    <cfRule type="containsText" dxfId="582" priority="277" operator="containsText" text="AM">
      <formula>NOT(ISERROR(SEARCH("AM",B60)))</formula>
    </cfRule>
    <cfRule type="containsText" dxfId="581" priority="276" operator="containsText" text="PM">
      <formula>NOT(ISERROR(SEARCH("PM",B60)))</formula>
    </cfRule>
  </conditionalFormatting>
  <conditionalFormatting sqref="B69:L69">
    <cfRule type="containsText" dxfId="580" priority="371" operator="containsText" text="OD">
      <formula>NOT(ISERROR(SEARCH("OD",B69)))</formula>
    </cfRule>
    <cfRule type="containsText" dxfId="579" priority="374" operator="containsText" text="AM">
      <formula>NOT(ISERROR(SEARCH("AM",B69)))</formula>
    </cfRule>
    <cfRule type="containsText" dxfId="578" priority="373" operator="containsText" text="PM">
      <formula>NOT(ISERROR(SEARCH("PM",B69)))</formula>
    </cfRule>
    <cfRule type="containsText" dxfId="577" priority="372" operator="containsText" text="DT">
      <formula>NOT(ISERROR(SEARCH("DT",B69)))</formula>
    </cfRule>
    <cfRule type="containsText" dxfId="576" priority="370" operator="containsText" text="RD">
      <formula>NOT(ISERROR(SEARCH("RD",B69)))</formula>
    </cfRule>
    <cfRule type="containsText" dxfId="575" priority="369" operator="containsText" text="T">
      <formula>NOT(ISERROR(SEARCH("T",B69)))</formula>
    </cfRule>
  </conditionalFormatting>
  <conditionalFormatting sqref="B78:L78 B79:J79 B79:C80 K79:L80">
    <cfRule type="containsText" dxfId="574" priority="1674" operator="containsText" text="DT">
      <formula>NOT(ISERROR(SEARCH("DT",B78)))</formula>
    </cfRule>
    <cfRule type="containsText" dxfId="573" priority="1675" operator="containsText" text="PM">
      <formula>NOT(ISERROR(SEARCH("PM",B78)))</formula>
    </cfRule>
    <cfRule type="containsText" dxfId="572" priority="1676" operator="containsText" text="AM">
      <formula>NOT(ISERROR(SEARCH("AM",B78)))</formula>
    </cfRule>
  </conditionalFormatting>
  <conditionalFormatting sqref="B79:L80 M80:O80 B78:S78">
    <cfRule type="containsText" dxfId="571" priority="1665" operator="containsText" text="T">
      <formula>NOT(ISERROR(SEARCH("T",B78)))</formula>
    </cfRule>
  </conditionalFormatting>
  <conditionalFormatting sqref="B6:AF8 A12:A15">
    <cfRule type="containsText" dxfId="570" priority="1741" operator="containsText" text="M">
      <formula>NOT(ISERROR(SEARCH("M",A6)))</formula>
    </cfRule>
    <cfRule type="containsText" dxfId="569" priority="1740" operator="containsText" text="M">
      <formula>NOT(ISERROR(SEARCH("M",A6)))</formula>
    </cfRule>
    <cfRule type="containsText" dxfId="568" priority="1739" operator="containsText" text="RD">
      <formula>NOT(ISERROR(SEARCH("RD",A6)))</formula>
    </cfRule>
    <cfRule type="containsText" dxfId="567" priority="1738" operator="containsText" text="OD">
      <formula>NOT(ISERROR(SEARCH("OD",A6)))</formula>
    </cfRule>
    <cfRule type="containsText" dxfId="566" priority="1737" operator="containsText" text="E">
      <formula>NOT(ISERROR(SEARCH("E",A6)))</formula>
    </cfRule>
  </conditionalFormatting>
  <conditionalFormatting sqref="B52:AF54">
    <cfRule type="cellIs" dxfId="565" priority="1626" operator="equal">
      <formula>0</formula>
    </cfRule>
  </conditionalFormatting>
  <conditionalFormatting sqref="B53:AF54">
    <cfRule type="cellIs" dxfId="564" priority="1625" operator="equal">
      <formula>1</formula>
    </cfRule>
  </conditionalFormatting>
  <conditionalFormatting sqref="B62:AF64">
    <cfRule type="cellIs" dxfId="563" priority="1704" operator="equal">
      <formula>0</formula>
    </cfRule>
  </conditionalFormatting>
  <conditionalFormatting sqref="B63:AF64">
    <cfRule type="cellIs" dxfId="562" priority="1700" operator="equal">
      <formula>1</formula>
    </cfRule>
  </conditionalFormatting>
  <conditionalFormatting sqref="B71:AF73">
    <cfRule type="cellIs" dxfId="561" priority="1703" operator="equal">
      <formula>0</formula>
    </cfRule>
  </conditionalFormatting>
  <conditionalFormatting sqref="B81:AF83">
    <cfRule type="cellIs" dxfId="560" priority="1702" operator="equal">
      <formula>0</formula>
    </cfRule>
  </conditionalFormatting>
  <conditionalFormatting sqref="B82:AF83">
    <cfRule type="cellIs" dxfId="559" priority="1699" operator="equal">
      <formula>1</formula>
    </cfRule>
  </conditionalFormatting>
  <conditionalFormatting sqref="D9:E9">
    <cfRule type="containsText" dxfId="558" priority="1736" operator="containsText" text="M">
      <formula>NOT(ISERROR(SEARCH("M",D9)))</formula>
    </cfRule>
    <cfRule type="containsText" dxfId="557" priority="1735" operator="containsText" text="M">
      <formula>NOT(ISERROR(SEARCH("M",D9)))</formula>
    </cfRule>
    <cfRule type="containsText" dxfId="556" priority="1734" operator="containsText" text="RD">
      <formula>NOT(ISERROR(SEARCH("RD",D9)))</formula>
    </cfRule>
    <cfRule type="containsText" dxfId="555" priority="1733" operator="containsText" text="OD">
      <formula>NOT(ISERROR(SEARCH("OD",D9)))</formula>
    </cfRule>
    <cfRule type="containsText" dxfId="554" priority="1732" operator="containsText" text="E">
      <formula>NOT(ISERROR(SEARCH("E",D9)))</formula>
    </cfRule>
  </conditionalFormatting>
  <conditionalFormatting sqref="F49">
    <cfRule type="containsText" dxfId="553" priority="151" operator="containsText" text="DT">
      <formula>NOT(ISERROR(SEARCH("DT",F49)))</formula>
    </cfRule>
    <cfRule type="containsText" dxfId="552" priority="152" operator="containsText" text="PM">
      <formula>NOT(ISERROR(SEARCH("PM",F49)))</formula>
    </cfRule>
    <cfRule type="containsText" dxfId="551" priority="153" operator="containsText" text="AM">
      <formula>NOT(ISERROR(SEARCH("AM",F49)))</formula>
    </cfRule>
    <cfRule type="containsText" dxfId="550" priority="154" operator="containsText" text="T">
      <formula>NOT(ISERROR(SEARCH("T",F49)))</formula>
    </cfRule>
    <cfRule type="containsText" dxfId="549" priority="155" operator="containsText" text="RD">
      <formula>NOT(ISERROR(SEARCH("RD",F49)))</formula>
    </cfRule>
    <cfRule type="containsText" dxfId="548" priority="149" operator="containsText" text="RD">
      <formula>NOT(ISERROR(SEARCH("RD",F49)))</formula>
    </cfRule>
    <cfRule type="containsText" dxfId="547" priority="157" operator="containsText" text="DT">
      <formula>NOT(ISERROR(SEARCH("DT",F49)))</formula>
    </cfRule>
    <cfRule type="containsText" dxfId="546" priority="158" operator="containsText" text="PM">
      <formula>NOT(ISERROR(SEARCH("PM",F49)))</formula>
    </cfRule>
    <cfRule type="containsText" dxfId="545" priority="150" operator="containsText" text="OD">
      <formula>NOT(ISERROR(SEARCH("OD",F49)))</formula>
    </cfRule>
    <cfRule type="containsText" dxfId="544" priority="156" operator="containsText" text="OD">
      <formula>NOT(ISERROR(SEARCH("OD",F49)))</formula>
    </cfRule>
    <cfRule type="containsText" dxfId="543" priority="159" operator="containsText" text="AM">
      <formula>NOT(ISERROR(SEARCH("AM",F49)))</formula>
    </cfRule>
  </conditionalFormatting>
  <conditionalFormatting sqref="F60:F61">
    <cfRule type="containsText" dxfId="542" priority="247" operator="containsText" text="OD">
      <formula>NOT(ISERROR(SEARCH("OD",F60)))</formula>
    </cfRule>
    <cfRule type="containsText" dxfId="541" priority="248" operator="containsText" text="DT">
      <formula>NOT(ISERROR(SEARCH("DT",F60)))</formula>
    </cfRule>
    <cfRule type="containsText" dxfId="540" priority="246" operator="containsText" text="RD">
      <formula>NOT(ISERROR(SEARCH("RD",F60)))</formula>
    </cfRule>
    <cfRule type="containsText" dxfId="539" priority="249" operator="containsText" text="PM">
      <formula>NOT(ISERROR(SEARCH("PM",F60)))</formula>
    </cfRule>
    <cfRule type="containsText" dxfId="538" priority="255" operator="containsText" text="PM">
      <formula>NOT(ISERROR(SEARCH("PM",F60)))</formula>
    </cfRule>
    <cfRule type="containsText" dxfId="537" priority="250" operator="containsText" text="AM">
      <formula>NOT(ISERROR(SEARCH("AM",F60)))</formula>
    </cfRule>
    <cfRule type="containsText" dxfId="536" priority="251" operator="containsText" text="T">
      <formula>NOT(ISERROR(SEARCH("T",F60)))</formula>
    </cfRule>
    <cfRule type="containsText" dxfId="535" priority="252" operator="containsText" text="RD">
      <formula>NOT(ISERROR(SEARCH("RD",F60)))</formula>
    </cfRule>
    <cfRule type="containsText" dxfId="534" priority="253" operator="containsText" text="OD">
      <formula>NOT(ISERROR(SEARCH("OD",F60)))</formula>
    </cfRule>
    <cfRule type="containsText" dxfId="533" priority="254" operator="containsText" text="DT">
      <formula>NOT(ISERROR(SEARCH("DT",F60)))</formula>
    </cfRule>
    <cfRule type="containsText" dxfId="532" priority="256" operator="containsText" text="AM">
      <formula>NOT(ISERROR(SEARCH("AM",F60)))</formula>
    </cfRule>
  </conditionalFormatting>
  <conditionalFormatting sqref="F69">
    <cfRule type="containsText" dxfId="531" priority="346" operator="containsText" text="PM">
      <formula>NOT(ISERROR(SEARCH("PM",F69)))</formula>
    </cfRule>
    <cfRule type="containsText" dxfId="530" priority="345" operator="containsText" text="DT">
      <formula>NOT(ISERROR(SEARCH("DT",F69)))</formula>
    </cfRule>
    <cfRule type="containsText" dxfId="529" priority="344" operator="containsText" text="OD">
      <formula>NOT(ISERROR(SEARCH("OD",F69)))</formula>
    </cfRule>
    <cfRule type="containsText" dxfId="528" priority="343" operator="containsText" text="RD">
      <formula>NOT(ISERROR(SEARCH("RD",F69)))</formula>
    </cfRule>
    <cfRule type="containsText" dxfId="527" priority="353" operator="containsText" text="AM">
      <formula>NOT(ISERROR(SEARCH("AM",F69)))</formula>
    </cfRule>
    <cfRule type="containsText" dxfId="526" priority="352" operator="containsText" text="PM">
      <formula>NOT(ISERROR(SEARCH("PM",F69)))</formula>
    </cfRule>
    <cfRule type="containsText" dxfId="525" priority="351" operator="containsText" text="DT">
      <formula>NOT(ISERROR(SEARCH("DT",F69)))</formula>
    </cfRule>
    <cfRule type="containsText" dxfId="524" priority="350" operator="containsText" text="OD">
      <formula>NOT(ISERROR(SEARCH("OD",F69)))</formula>
    </cfRule>
    <cfRule type="containsText" dxfId="523" priority="349" operator="containsText" text="RD">
      <formula>NOT(ISERROR(SEARCH("RD",F69)))</formula>
    </cfRule>
    <cfRule type="containsText" dxfId="522" priority="348" operator="containsText" text="T">
      <formula>NOT(ISERROR(SEARCH("T",F69)))</formula>
    </cfRule>
    <cfRule type="containsText" dxfId="521" priority="347" operator="containsText" text="AM">
      <formula>NOT(ISERROR(SEARCH("AM",F69)))</formula>
    </cfRule>
  </conditionalFormatting>
  <conditionalFormatting sqref="F79">
    <cfRule type="containsText" dxfId="520" priority="1070" operator="containsText" text="PM">
      <formula>NOT(ISERROR(SEARCH("PM",F79)))</formula>
    </cfRule>
    <cfRule type="containsText" dxfId="519" priority="1077" operator="containsText" text="AM">
      <formula>NOT(ISERROR(SEARCH("AM",F79)))</formula>
    </cfRule>
    <cfRule type="containsText" dxfId="518" priority="1082" operator="containsText" text="AM">
      <formula>NOT(ISERROR(SEARCH("AM",F79)))</formula>
    </cfRule>
    <cfRule type="containsText" dxfId="517" priority="1081" operator="containsText" text="PM">
      <formula>NOT(ISERROR(SEARCH("PM",F79)))</formula>
    </cfRule>
    <cfRule type="containsText" dxfId="516" priority="1080" operator="containsText" text="DT">
      <formula>NOT(ISERROR(SEARCH("DT",F79)))</formula>
    </cfRule>
    <cfRule type="containsText" dxfId="515" priority="1069" operator="containsText" text="DT">
      <formula>NOT(ISERROR(SEARCH("DT",F79)))</formula>
    </cfRule>
    <cfRule type="containsText" dxfId="514" priority="1078" operator="containsText" text="RD">
      <formula>NOT(ISERROR(SEARCH("RD",F79)))</formula>
    </cfRule>
    <cfRule type="containsText" dxfId="513" priority="1067" operator="containsText" text="RD">
      <formula>NOT(ISERROR(SEARCH("RD",F79)))</formula>
    </cfRule>
    <cfRule type="containsText" dxfId="512" priority="1068" operator="containsText" text="OD">
      <formula>NOT(ISERROR(SEARCH("OD",F79)))</formula>
    </cfRule>
    <cfRule type="containsText" dxfId="511" priority="1079" operator="containsText" text="OD">
      <formula>NOT(ISERROR(SEARCH("OD",F79)))</formula>
    </cfRule>
    <cfRule type="containsText" dxfId="510" priority="1076" operator="containsText" text="PM">
      <formula>NOT(ISERROR(SEARCH("PM",F79)))</formula>
    </cfRule>
    <cfRule type="containsText" dxfId="509" priority="1075" operator="containsText" text="DT">
      <formula>NOT(ISERROR(SEARCH("DT",F79)))</formula>
    </cfRule>
    <cfRule type="containsText" dxfId="508" priority="1074" operator="containsText" text="OD">
      <formula>NOT(ISERROR(SEARCH("OD",F79)))</formula>
    </cfRule>
    <cfRule type="containsText" dxfId="507" priority="1073" operator="containsText" text="RD">
      <formula>NOT(ISERROR(SEARCH("RD",F79)))</formula>
    </cfRule>
    <cfRule type="containsText" dxfId="506" priority="1072" operator="containsText" text="T">
      <formula>NOT(ISERROR(SEARCH("T",F79)))</formula>
    </cfRule>
    <cfRule type="containsText" dxfId="505" priority="1071" operator="containsText" text="AM">
      <formula>NOT(ISERROR(SEARCH("AM",F79)))</formula>
    </cfRule>
  </conditionalFormatting>
  <conditionalFormatting sqref="F49:J49">
    <cfRule type="containsText" dxfId="504" priority="164" operator="containsText" text="AM">
      <formula>NOT(ISERROR(SEARCH("AM",F49)))</formula>
    </cfRule>
    <cfRule type="containsText" dxfId="503" priority="163" operator="containsText" text="PM">
      <formula>NOT(ISERROR(SEARCH("PM",F49)))</formula>
    </cfRule>
    <cfRule type="containsText" dxfId="502" priority="162" operator="containsText" text="DT">
      <formula>NOT(ISERROR(SEARCH("DT",F49)))</formula>
    </cfRule>
    <cfRule type="containsText" dxfId="501" priority="161" operator="containsText" text="OD">
      <formula>NOT(ISERROR(SEARCH("OD",F49)))</formula>
    </cfRule>
    <cfRule type="containsText" dxfId="500" priority="160" operator="containsText" text="RD">
      <formula>NOT(ISERROR(SEARCH("RD",F49)))</formula>
    </cfRule>
  </conditionalFormatting>
  <conditionalFormatting sqref="F60:J61">
    <cfRule type="containsText" dxfId="499" priority="258" operator="containsText" text="OD">
      <formula>NOT(ISERROR(SEARCH("OD",F60)))</formula>
    </cfRule>
    <cfRule type="containsText" dxfId="498" priority="259" operator="containsText" text="DT">
      <formula>NOT(ISERROR(SEARCH("DT",F60)))</formula>
    </cfRule>
    <cfRule type="containsText" dxfId="497" priority="260" operator="containsText" text="PM">
      <formula>NOT(ISERROR(SEARCH("PM",F60)))</formula>
    </cfRule>
    <cfRule type="containsText" dxfId="496" priority="261" operator="containsText" text="AM">
      <formula>NOT(ISERROR(SEARCH("AM",F60)))</formula>
    </cfRule>
    <cfRule type="containsText" dxfId="495" priority="257" operator="containsText" text="RD">
      <formula>NOT(ISERROR(SEARCH("RD",F60)))</formula>
    </cfRule>
  </conditionalFormatting>
  <conditionalFormatting sqref="F69:J69">
    <cfRule type="containsText" dxfId="494" priority="354" operator="containsText" text="RD">
      <formula>NOT(ISERROR(SEARCH("RD",F69)))</formula>
    </cfRule>
    <cfRule type="containsText" dxfId="493" priority="355" operator="containsText" text="OD">
      <formula>NOT(ISERROR(SEARCH("OD",F69)))</formula>
    </cfRule>
    <cfRule type="containsText" dxfId="492" priority="358" operator="containsText" text="AM">
      <formula>NOT(ISERROR(SEARCH("AM",F69)))</formula>
    </cfRule>
    <cfRule type="containsText" dxfId="491" priority="357" operator="containsText" text="PM">
      <formula>NOT(ISERROR(SEARCH("PM",F69)))</formula>
    </cfRule>
    <cfRule type="containsText" dxfId="490" priority="356" operator="containsText" text="DT">
      <formula>NOT(ISERROR(SEARCH("DT",F69)))</formula>
    </cfRule>
  </conditionalFormatting>
  <conditionalFormatting sqref="F50:L51">
    <cfRule type="containsText" dxfId="489" priority="63" operator="containsText" text="DT">
      <formula>NOT(ISERROR(SEARCH("DT",F50)))</formula>
    </cfRule>
    <cfRule type="containsText" dxfId="488" priority="62" operator="containsText" text="OD">
      <formula>NOT(ISERROR(SEARCH("OD",F50)))</formula>
    </cfRule>
    <cfRule type="containsText" dxfId="487" priority="61" operator="containsText" text="RD">
      <formula>NOT(ISERROR(SEARCH("RD",F50)))</formula>
    </cfRule>
    <cfRule type="containsText" dxfId="486" priority="65" operator="containsText" text="AM">
      <formula>NOT(ISERROR(SEARCH("AM",F50)))</formula>
    </cfRule>
    <cfRule type="containsText" dxfId="485" priority="64" operator="containsText" text="PM">
      <formula>NOT(ISERROR(SEARCH("PM",F50)))</formula>
    </cfRule>
  </conditionalFormatting>
  <conditionalFormatting sqref="F58:L59">
    <cfRule type="containsText" dxfId="484" priority="623" operator="containsText" text="PM">
      <formula>NOT(ISERROR(SEARCH("PM",F58)))</formula>
    </cfRule>
    <cfRule type="containsText" dxfId="483" priority="624" operator="containsText" text="AM">
      <formula>NOT(ISERROR(SEARCH("AM",F58)))</formula>
    </cfRule>
    <cfRule type="containsText" dxfId="482" priority="620" operator="containsText" text="RD">
      <formula>NOT(ISERROR(SEARCH("RD",F58)))</formula>
    </cfRule>
    <cfRule type="containsText" dxfId="481" priority="621" operator="containsText" text="OD">
      <formula>NOT(ISERROR(SEARCH("OD",F58)))</formula>
    </cfRule>
    <cfRule type="containsText" dxfId="480" priority="622" operator="containsText" text="DT">
      <formula>NOT(ISERROR(SEARCH("DT",F58)))</formula>
    </cfRule>
  </conditionalFormatting>
  <conditionalFormatting sqref="F70:L70">
    <cfRule type="containsText" dxfId="479" priority="810" operator="containsText" text="RD">
      <formula>NOT(ISERROR(SEARCH("RD",F70)))</formula>
    </cfRule>
    <cfRule type="containsText" dxfId="478" priority="811" operator="containsText" text="OD">
      <formula>NOT(ISERROR(SEARCH("OD",F70)))</formula>
    </cfRule>
    <cfRule type="containsText" dxfId="477" priority="812" operator="containsText" text="DT">
      <formula>NOT(ISERROR(SEARCH("DT",F70)))</formula>
    </cfRule>
    <cfRule type="containsText" dxfId="476" priority="813" operator="containsText" text="PM">
      <formula>NOT(ISERROR(SEARCH("PM",F70)))</formula>
    </cfRule>
    <cfRule type="containsText" dxfId="475" priority="814" operator="containsText" text="AM">
      <formula>NOT(ISERROR(SEARCH("AM",F70)))</formula>
    </cfRule>
  </conditionalFormatting>
  <conditionalFormatting sqref="F50:S51">
    <cfRule type="containsText" dxfId="474" priority="60" operator="containsText" text="T">
      <formula>NOT(ISERROR(SEARCH("T",F50)))</formula>
    </cfRule>
  </conditionalFormatting>
  <conditionalFormatting sqref="F58:S59">
    <cfRule type="containsText" dxfId="473" priority="619" operator="containsText" text="T">
      <formula>NOT(ISERROR(SEARCH("T",F58)))</formula>
    </cfRule>
  </conditionalFormatting>
  <conditionalFormatting sqref="F70:S70">
    <cfRule type="containsText" dxfId="472" priority="809" operator="containsText" text="T">
      <formula>NOT(ISERROR(SEARCH("T",F70)))</formula>
    </cfRule>
  </conditionalFormatting>
  <conditionalFormatting sqref="G90:H91">
    <cfRule type="containsText" dxfId="471" priority="1590" operator="containsText" text="PM">
      <formula>NOT(ISERROR(SEARCH("PM",G90)))</formula>
    </cfRule>
    <cfRule type="containsText" dxfId="470" priority="1589" operator="containsText" text="DT">
      <formula>NOT(ISERROR(SEARCH("DT",G90)))</formula>
    </cfRule>
    <cfRule type="containsText" dxfId="469" priority="1588" operator="containsText" text="OD">
      <formula>NOT(ISERROR(SEARCH("OD",G90)))</formula>
    </cfRule>
    <cfRule type="containsText" dxfId="468" priority="1587" operator="containsText" text="RD">
      <formula>NOT(ISERROR(SEARCH("RD",G90)))</formula>
    </cfRule>
    <cfRule type="containsText" dxfId="467" priority="1586" operator="containsText" text="T">
      <formula>NOT(ISERROR(SEARCH("T",G90)))</formula>
    </cfRule>
    <cfRule type="containsText" dxfId="466" priority="1591" operator="containsText" text="AM">
      <formula>NOT(ISERROR(SEARCH("AM",G90)))</formula>
    </cfRule>
  </conditionalFormatting>
  <conditionalFormatting sqref="G96:H96">
    <cfRule type="containsText" dxfId="465" priority="1564" operator="containsText" text="OD">
      <formula>NOT(ISERROR(SEARCH("OD",G96)))</formula>
    </cfRule>
    <cfRule type="containsText" dxfId="464" priority="1563" operator="containsText" text="RD">
      <formula>NOT(ISERROR(SEARCH("RD",G96)))</formula>
    </cfRule>
    <cfRule type="containsText" dxfId="463" priority="1562" operator="containsText" text="T">
      <formula>NOT(ISERROR(SEARCH("T",G96)))</formula>
    </cfRule>
    <cfRule type="containsText" dxfId="462" priority="1565" operator="containsText" text="DT">
      <formula>NOT(ISERROR(SEARCH("DT",G96)))</formula>
    </cfRule>
    <cfRule type="containsText" dxfId="461" priority="1566" operator="containsText" text="PM">
      <formula>NOT(ISERROR(SEARCH("PM",G96)))</formula>
    </cfRule>
    <cfRule type="containsText" dxfId="460" priority="1567" operator="containsText" text="AM">
      <formula>NOT(ISERROR(SEARCH("AM",G96)))</formula>
    </cfRule>
  </conditionalFormatting>
  <conditionalFormatting sqref="G49:J49">
    <cfRule type="containsText" dxfId="459" priority="186" operator="containsText" text="RD">
      <formula>NOT(ISERROR(SEARCH("RD",G49)))</formula>
    </cfRule>
    <cfRule type="containsText" dxfId="458" priority="187" operator="containsText" text="OD">
      <formula>NOT(ISERROR(SEARCH("OD",G49)))</formula>
    </cfRule>
    <cfRule type="containsText" dxfId="457" priority="188" operator="containsText" text="DT">
      <formula>NOT(ISERROR(SEARCH("DT",G49)))</formula>
    </cfRule>
    <cfRule type="containsText" dxfId="456" priority="189" operator="containsText" text="PM">
      <formula>NOT(ISERROR(SEARCH("PM",G49)))</formula>
    </cfRule>
    <cfRule type="containsText" dxfId="455" priority="190" operator="containsText" text="AM">
      <formula>NOT(ISERROR(SEARCH("AM",G49)))</formula>
    </cfRule>
    <cfRule type="containsText" dxfId="454" priority="182" operator="containsText" text="OD">
      <formula>NOT(ISERROR(SEARCH("OD",G49)))</formula>
    </cfRule>
    <cfRule type="containsText" dxfId="453" priority="185" operator="containsText" text="AM">
      <formula>NOT(ISERROR(SEARCH("AM",G49)))</formula>
    </cfRule>
    <cfRule type="containsText" dxfId="452" priority="184" operator="containsText" text="PM">
      <formula>NOT(ISERROR(SEARCH("PM",G49)))</formula>
    </cfRule>
    <cfRule type="containsText" dxfId="451" priority="183" operator="containsText" text="DT">
      <formula>NOT(ISERROR(SEARCH("DT",G49)))</formula>
    </cfRule>
    <cfRule type="containsText" dxfId="450" priority="181" operator="containsText" text="RD">
      <formula>NOT(ISERROR(SEARCH("RD",G49)))</formula>
    </cfRule>
  </conditionalFormatting>
  <conditionalFormatting sqref="G60:J61">
    <cfRule type="containsText" dxfId="449" priority="287" operator="containsText" text="AM">
      <formula>NOT(ISERROR(SEARCH("AM",G60)))</formula>
    </cfRule>
    <cfRule type="containsText" dxfId="448" priority="278" operator="containsText" text="RD">
      <formula>NOT(ISERROR(SEARCH("RD",G60)))</formula>
    </cfRule>
    <cfRule type="containsText" dxfId="447" priority="280" operator="containsText" text="DT">
      <formula>NOT(ISERROR(SEARCH("DT",G60)))</formula>
    </cfRule>
    <cfRule type="containsText" dxfId="446" priority="281" operator="containsText" text="PM">
      <formula>NOT(ISERROR(SEARCH("PM",G60)))</formula>
    </cfRule>
    <cfRule type="containsText" dxfId="445" priority="282" operator="containsText" text="AM">
      <formula>NOT(ISERROR(SEARCH("AM",G60)))</formula>
    </cfRule>
    <cfRule type="containsText" dxfId="444" priority="283" operator="containsText" text="RD">
      <formula>NOT(ISERROR(SEARCH("RD",G60)))</formula>
    </cfRule>
    <cfRule type="containsText" dxfId="443" priority="285" operator="containsText" text="DT">
      <formula>NOT(ISERROR(SEARCH("DT",G60)))</formula>
    </cfRule>
    <cfRule type="containsText" dxfId="442" priority="286" operator="containsText" text="PM">
      <formula>NOT(ISERROR(SEARCH("PM",G60)))</formula>
    </cfRule>
    <cfRule type="containsText" dxfId="441" priority="284" operator="containsText" text="OD">
      <formula>NOT(ISERROR(SEARCH("OD",G60)))</formula>
    </cfRule>
    <cfRule type="containsText" dxfId="440" priority="279" operator="containsText" text="OD">
      <formula>NOT(ISERROR(SEARCH("OD",G60)))</formula>
    </cfRule>
  </conditionalFormatting>
  <conditionalFormatting sqref="G69:J69">
    <cfRule type="containsText" dxfId="439" priority="383" operator="containsText" text="PM">
      <formula>NOT(ISERROR(SEARCH("PM",G69)))</formula>
    </cfRule>
    <cfRule type="containsText" dxfId="438" priority="384" operator="containsText" text="AM">
      <formula>NOT(ISERROR(SEARCH("AM",G69)))</formula>
    </cfRule>
    <cfRule type="containsText" dxfId="437" priority="378" operator="containsText" text="PM">
      <formula>NOT(ISERROR(SEARCH("PM",G69)))</formula>
    </cfRule>
    <cfRule type="containsText" dxfId="436" priority="375" operator="containsText" text="RD">
      <formula>NOT(ISERROR(SEARCH("RD",G69)))</formula>
    </cfRule>
    <cfRule type="containsText" dxfId="435" priority="376" operator="containsText" text="OD">
      <formula>NOT(ISERROR(SEARCH("OD",G69)))</formula>
    </cfRule>
    <cfRule type="containsText" dxfId="434" priority="377" operator="containsText" text="DT">
      <formula>NOT(ISERROR(SEARCH("DT",G69)))</formula>
    </cfRule>
    <cfRule type="containsText" dxfId="433" priority="379" operator="containsText" text="AM">
      <formula>NOT(ISERROR(SEARCH("AM",G69)))</formula>
    </cfRule>
    <cfRule type="containsText" dxfId="432" priority="380" operator="containsText" text="RD">
      <formula>NOT(ISERROR(SEARCH("RD",G69)))</formula>
    </cfRule>
    <cfRule type="containsText" dxfId="431" priority="381" operator="containsText" text="OD">
      <formula>NOT(ISERROR(SEARCH("OD",G69)))</formula>
    </cfRule>
    <cfRule type="containsText" dxfId="430" priority="382" operator="containsText" text="DT">
      <formula>NOT(ISERROR(SEARCH("DT",G69)))</formula>
    </cfRule>
  </conditionalFormatting>
  <conditionalFormatting sqref="G79:J80 B80:J80">
    <cfRule type="containsText" dxfId="429" priority="1677" operator="containsText" text="RD">
      <formula>NOT(ISERROR(SEARCH("RD",B79)))</formula>
    </cfRule>
    <cfRule type="containsText" dxfId="428" priority="1663" operator="containsText" text="PM">
      <formula>NOT(ISERROR(SEARCH("PM",B79)))</formula>
    </cfRule>
    <cfRule type="containsText" dxfId="427" priority="1664" operator="containsText" text="AM">
      <formula>NOT(ISERROR(SEARCH("AM",B79)))</formula>
    </cfRule>
    <cfRule type="containsText" dxfId="426" priority="1662" operator="containsText" text="DT">
      <formula>NOT(ISERROR(SEARCH("DT",B79)))</formula>
    </cfRule>
    <cfRule type="containsText" dxfId="425" priority="1679" operator="containsText" text="DT">
      <formula>NOT(ISERROR(SEARCH("DT",B79)))</formula>
    </cfRule>
    <cfRule type="containsText" dxfId="424" priority="1686" operator="containsText" text="AM">
      <formula>NOT(ISERROR(SEARCH("AM",B79)))</formula>
    </cfRule>
    <cfRule type="containsText" dxfId="423" priority="1685" operator="containsText" text="PM">
      <formula>NOT(ISERROR(SEARCH("PM",B79)))</formula>
    </cfRule>
    <cfRule type="containsText" dxfId="422" priority="1684" operator="containsText" text="DT">
      <formula>NOT(ISERROR(SEARCH("DT",B79)))</formula>
    </cfRule>
    <cfRule type="containsText" dxfId="421" priority="1683" operator="containsText" text="OD">
      <formula>NOT(ISERROR(SEARCH("OD",B79)))</formula>
    </cfRule>
    <cfRule type="containsText" dxfId="420" priority="1682" operator="containsText" text="RD">
      <formula>NOT(ISERROR(SEARCH("RD",B79)))</formula>
    </cfRule>
    <cfRule type="containsText" dxfId="419" priority="1681" operator="containsText" text="AM">
      <formula>NOT(ISERROR(SEARCH("AM",B79)))</formula>
    </cfRule>
    <cfRule type="containsText" dxfId="418" priority="1678" operator="containsText" text="OD">
      <formula>NOT(ISERROR(SEARCH("OD",B79)))</formula>
    </cfRule>
    <cfRule type="containsText" dxfId="417" priority="1680" operator="containsText" text="PM">
      <formula>NOT(ISERROR(SEARCH("PM",B79)))</formula>
    </cfRule>
  </conditionalFormatting>
  <conditionalFormatting sqref="I80:J80">
    <cfRule type="containsText" dxfId="416" priority="1084" operator="containsText" text="OD">
      <formula>NOT(ISERROR(SEARCH("OD",I80)))</formula>
    </cfRule>
    <cfRule type="containsText" dxfId="415" priority="1085" operator="containsText" text="DT">
      <formula>NOT(ISERROR(SEARCH("DT",I80)))</formula>
    </cfRule>
    <cfRule type="containsText" dxfId="414" priority="1086" operator="containsText" text="PM">
      <formula>NOT(ISERROR(SEARCH("PM",I80)))</formula>
    </cfRule>
    <cfRule type="containsText" dxfId="413" priority="1083" operator="containsText" text="RD">
      <formula>NOT(ISERROR(SEARCH("RD",I80)))</formula>
    </cfRule>
    <cfRule type="containsText" dxfId="412" priority="1087" operator="containsText" text="AM">
      <formula>NOT(ISERROR(SEARCH("AM",I80)))</formula>
    </cfRule>
  </conditionalFormatting>
  <conditionalFormatting sqref="K9:L9">
    <cfRule type="containsText" dxfId="411" priority="1730" operator="containsText" text="M">
      <formula>NOT(ISERROR(SEARCH("M",K9)))</formula>
    </cfRule>
    <cfRule type="containsText" dxfId="410" priority="1727" operator="containsText" text="E">
      <formula>NOT(ISERROR(SEARCH("E",K9)))</formula>
    </cfRule>
    <cfRule type="containsText" dxfId="409" priority="1728" operator="containsText" text="OD">
      <formula>NOT(ISERROR(SEARCH("OD",K9)))</formula>
    </cfRule>
    <cfRule type="containsText" dxfId="408" priority="1729" operator="containsText" text="RD">
      <formula>NOT(ISERROR(SEARCH("RD",K9)))</formula>
    </cfRule>
    <cfRule type="containsText" dxfId="407" priority="1731" operator="containsText" text="M">
      <formula>NOT(ISERROR(SEARCH("M",K9)))</formula>
    </cfRule>
  </conditionalFormatting>
  <conditionalFormatting sqref="M50:Q51">
    <cfRule type="containsText" dxfId="406" priority="54" operator="containsText" text="AM">
      <formula>NOT(ISERROR(SEARCH("AM",M50)))</formula>
    </cfRule>
    <cfRule type="containsText" dxfId="405" priority="57" operator="containsText" text="DT">
      <formula>NOT(ISERROR(SEARCH("DT",M50)))</formula>
    </cfRule>
    <cfRule type="containsText" dxfId="404" priority="58" operator="containsText" text="PM">
      <formula>NOT(ISERROR(SEARCH("PM",M50)))</formula>
    </cfRule>
    <cfRule type="containsText" dxfId="403" priority="49" operator="containsText" text="T">
      <formula>NOT(ISERROR(SEARCH("T",M50)))</formula>
    </cfRule>
    <cfRule type="containsText" dxfId="402" priority="50" operator="containsText" text="RD">
      <formula>NOT(ISERROR(SEARCH("RD",M50)))</formula>
    </cfRule>
    <cfRule type="containsText" dxfId="401" priority="59" operator="containsText" text="AM">
      <formula>NOT(ISERROR(SEARCH("AM",M50)))</formula>
    </cfRule>
    <cfRule type="containsText" dxfId="400" priority="51" operator="containsText" text="OD">
      <formula>NOT(ISERROR(SEARCH("OD",M50)))</formula>
    </cfRule>
    <cfRule type="containsText" dxfId="399" priority="52" operator="containsText" text="DT">
      <formula>NOT(ISERROR(SEARCH("DT",M50)))</formula>
    </cfRule>
    <cfRule type="containsText" dxfId="398" priority="53" operator="containsText" text="PM">
      <formula>NOT(ISERROR(SEARCH("PM",M50)))</formula>
    </cfRule>
    <cfRule type="containsText" dxfId="397" priority="55" operator="containsText" text="RD">
      <formula>NOT(ISERROR(SEARCH("RD",M50)))</formula>
    </cfRule>
    <cfRule type="containsText" dxfId="396" priority="56" operator="containsText" text="OD">
      <formula>NOT(ISERROR(SEARCH("OD",M50)))</formula>
    </cfRule>
  </conditionalFormatting>
  <conditionalFormatting sqref="M58:Q59">
    <cfRule type="containsText" dxfId="395" priority="612" operator="containsText" text="PM">
      <formula>NOT(ISERROR(SEARCH("PM",M58)))</formula>
    </cfRule>
    <cfRule type="containsText" dxfId="394" priority="613" operator="containsText" text="AM">
      <formula>NOT(ISERROR(SEARCH("AM",M58)))</formula>
    </cfRule>
    <cfRule type="containsText" dxfId="393" priority="614" operator="containsText" text="RD">
      <formula>NOT(ISERROR(SEARCH("RD",M58)))</formula>
    </cfRule>
    <cfRule type="containsText" dxfId="392" priority="615" operator="containsText" text="OD">
      <formula>NOT(ISERROR(SEARCH("OD",M58)))</formula>
    </cfRule>
    <cfRule type="containsText" dxfId="391" priority="616" operator="containsText" text="DT">
      <formula>NOT(ISERROR(SEARCH("DT",M58)))</formula>
    </cfRule>
    <cfRule type="containsText" dxfId="390" priority="617" operator="containsText" text="PM">
      <formula>NOT(ISERROR(SEARCH("PM",M58)))</formula>
    </cfRule>
    <cfRule type="containsText" dxfId="389" priority="618" operator="containsText" text="AM">
      <formula>NOT(ISERROR(SEARCH("AM",M58)))</formula>
    </cfRule>
    <cfRule type="containsText" dxfId="388" priority="609" operator="containsText" text="RD">
      <formula>NOT(ISERROR(SEARCH("RD",M58)))</formula>
    </cfRule>
    <cfRule type="containsText" dxfId="387" priority="608" operator="containsText" text="T">
      <formula>NOT(ISERROR(SEARCH("T",M58)))</formula>
    </cfRule>
    <cfRule type="containsText" dxfId="386" priority="610" operator="containsText" text="OD">
      <formula>NOT(ISERROR(SEARCH("OD",M58)))</formula>
    </cfRule>
    <cfRule type="containsText" dxfId="385" priority="611" operator="containsText" text="DT">
      <formula>NOT(ISERROR(SEARCH("DT",M58)))</formula>
    </cfRule>
  </conditionalFormatting>
  <conditionalFormatting sqref="M60:Q61">
    <cfRule type="containsText" dxfId="384" priority="263" operator="containsText" text="OD">
      <formula>NOT(ISERROR(SEARCH("OD",M60)))</formula>
    </cfRule>
    <cfRule type="containsText" dxfId="383" priority="266" operator="containsText" text="AM">
      <formula>NOT(ISERROR(SEARCH("AM",M60)))</formula>
    </cfRule>
    <cfRule type="containsText" dxfId="382" priority="265" operator="containsText" text="PM">
      <formula>NOT(ISERROR(SEARCH("PM",M60)))</formula>
    </cfRule>
    <cfRule type="containsText" dxfId="381" priority="262" operator="containsText" text="RD">
      <formula>NOT(ISERROR(SEARCH("RD",M60)))</formula>
    </cfRule>
    <cfRule type="containsText" dxfId="380" priority="264" operator="containsText" text="DT">
      <formula>NOT(ISERROR(SEARCH("DT",M60)))</formula>
    </cfRule>
  </conditionalFormatting>
  <conditionalFormatting sqref="M69:Q69">
    <cfRule type="containsText" dxfId="379" priority="362" operator="containsText" text="PM">
      <formula>NOT(ISERROR(SEARCH("PM",M69)))</formula>
    </cfRule>
    <cfRule type="containsText" dxfId="378" priority="360" operator="containsText" text="OD">
      <formula>NOT(ISERROR(SEARCH("OD",M69)))</formula>
    </cfRule>
    <cfRule type="containsText" dxfId="377" priority="363" operator="containsText" text="AM">
      <formula>NOT(ISERROR(SEARCH("AM",M69)))</formula>
    </cfRule>
    <cfRule type="containsText" dxfId="376" priority="359" operator="containsText" text="RD">
      <formula>NOT(ISERROR(SEARCH("RD",M69)))</formula>
    </cfRule>
    <cfRule type="containsText" dxfId="375" priority="361" operator="containsText" text="DT">
      <formula>NOT(ISERROR(SEARCH("DT",M69)))</formula>
    </cfRule>
  </conditionalFormatting>
  <conditionalFormatting sqref="M70:Q70">
    <cfRule type="containsText" dxfId="374" priority="798" operator="containsText" text="T">
      <formula>NOT(ISERROR(SEARCH("T",M70)))</formula>
    </cfRule>
    <cfRule type="containsText" dxfId="373" priority="799" operator="containsText" text="RD">
      <formula>NOT(ISERROR(SEARCH("RD",M70)))</formula>
    </cfRule>
    <cfRule type="containsText" dxfId="372" priority="808" operator="containsText" text="AM">
      <formula>NOT(ISERROR(SEARCH("AM",M70)))</formula>
    </cfRule>
    <cfRule type="containsText" dxfId="371" priority="807" operator="containsText" text="PM">
      <formula>NOT(ISERROR(SEARCH("PM",M70)))</formula>
    </cfRule>
    <cfRule type="containsText" dxfId="370" priority="800" operator="containsText" text="OD">
      <formula>NOT(ISERROR(SEARCH("OD",M70)))</formula>
    </cfRule>
    <cfRule type="containsText" dxfId="369" priority="801" operator="containsText" text="DT">
      <formula>NOT(ISERROR(SEARCH("DT",M70)))</formula>
    </cfRule>
    <cfRule type="containsText" dxfId="368" priority="802" operator="containsText" text="PM">
      <formula>NOT(ISERROR(SEARCH("PM",M70)))</formula>
    </cfRule>
    <cfRule type="containsText" dxfId="367" priority="803" operator="containsText" text="AM">
      <formula>NOT(ISERROR(SEARCH("AM",M70)))</formula>
    </cfRule>
    <cfRule type="containsText" dxfId="366" priority="804" operator="containsText" text="RD">
      <formula>NOT(ISERROR(SEARCH("RD",M70)))</formula>
    </cfRule>
    <cfRule type="containsText" dxfId="365" priority="805" operator="containsText" text="OD">
      <formula>NOT(ISERROR(SEARCH("OD",M70)))</formula>
    </cfRule>
    <cfRule type="containsText" dxfId="364" priority="806" operator="containsText" text="DT">
      <formula>NOT(ISERROR(SEARCH("DT",M70)))</formula>
    </cfRule>
  </conditionalFormatting>
  <conditionalFormatting sqref="M78:Q78">
    <cfRule type="containsText" dxfId="363" priority="1057" operator="containsText" text="RD">
      <formula>NOT(ISERROR(SEARCH("RD",M78)))</formula>
    </cfRule>
    <cfRule type="containsText" dxfId="362" priority="1058" operator="containsText" text="OD">
      <formula>NOT(ISERROR(SEARCH("OD",M78)))</formula>
    </cfRule>
    <cfRule type="containsText" dxfId="361" priority="1064" operator="containsText" text="DT">
      <formula>NOT(ISERROR(SEARCH("DT",M78)))</formula>
    </cfRule>
    <cfRule type="containsText" dxfId="360" priority="1059" operator="containsText" text="DT">
      <formula>NOT(ISERROR(SEARCH("DT",M78)))</formula>
    </cfRule>
    <cfRule type="containsText" dxfId="359" priority="1060" operator="containsText" text="PM">
      <formula>NOT(ISERROR(SEARCH("PM",M78)))</formula>
    </cfRule>
    <cfRule type="containsText" dxfId="358" priority="1061" operator="containsText" text="AM">
      <formula>NOT(ISERROR(SEARCH("AM",M78)))</formula>
    </cfRule>
    <cfRule type="containsText" dxfId="357" priority="1062" operator="containsText" text="RD">
      <formula>NOT(ISERROR(SEARCH("RD",M78)))</formula>
    </cfRule>
    <cfRule type="containsText" dxfId="356" priority="1063" operator="containsText" text="OD">
      <formula>NOT(ISERROR(SEARCH("OD",M78)))</formula>
    </cfRule>
    <cfRule type="containsText" dxfId="355" priority="1065" operator="containsText" text="PM">
      <formula>NOT(ISERROR(SEARCH("PM",M78)))</formula>
    </cfRule>
    <cfRule type="containsText" dxfId="354" priority="1066" operator="containsText" text="AM">
      <formula>NOT(ISERROR(SEARCH("AM",M78)))</formula>
    </cfRule>
  </conditionalFormatting>
  <conditionalFormatting sqref="M78:Q79">
    <cfRule type="containsText" dxfId="353" priority="1056" operator="containsText" text="T">
      <formula>NOT(ISERROR(SEARCH("T",M78)))</formula>
    </cfRule>
  </conditionalFormatting>
  <conditionalFormatting sqref="M79:Q80 X80">
    <cfRule type="containsText" dxfId="352" priority="1434" operator="containsText" text="PM">
      <formula>NOT(ISERROR(SEARCH("PM",M79)))</formula>
    </cfRule>
    <cfRule type="containsText" dxfId="351" priority="1435" operator="containsText" text="AM">
      <formula>NOT(ISERROR(SEARCH("AM",M79)))</formula>
    </cfRule>
    <cfRule type="containsText" dxfId="350" priority="1431" operator="containsText" text="RD">
      <formula>NOT(ISERROR(SEARCH("RD",M79)))</formula>
    </cfRule>
    <cfRule type="containsText" dxfId="349" priority="1432" operator="containsText" text="OD">
      <formula>NOT(ISERROR(SEARCH("OD",M79)))</formula>
    </cfRule>
    <cfRule type="containsText" dxfId="348" priority="1433" operator="containsText" text="DT">
      <formula>NOT(ISERROR(SEARCH("DT",M79)))</formula>
    </cfRule>
  </conditionalFormatting>
  <conditionalFormatting sqref="M49:S49">
    <cfRule type="containsText" dxfId="347" priority="105" operator="containsText" text="T">
      <formula>NOT(ISERROR(SEARCH("T",M49)))</formula>
    </cfRule>
  </conditionalFormatting>
  <conditionalFormatting sqref="M50:S51">
    <cfRule type="containsText" dxfId="346" priority="14" operator="containsText" text="DT">
      <formula>NOT(ISERROR(SEARCH("DT",M50)))</formula>
    </cfRule>
    <cfRule type="containsText" dxfId="345" priority="12" operator="containsText" text="RD">
      <formula>NOT(ISERROR(SEARCH("RD",M50)))</formula>
    </cfRule>
    <cfRule type="containsText" dxfId="344" priority="16" operator="containsText" text="AM">
      <formula>NOT(ISERROR(SEARCH("AM",M50)))</formula>
    </cfRule>
    <cfRule type="containsText" dxfId="343" priority="15" operator="containsText" text="PM">
      <formula>NOT(ISERROR(SEARCH("PM",M50)))</formula>
    </cfRule>
    <cfRule type="containsText" dxfId="342" priority="13" operator="containsText" text="OD">
      <formula>NOT(ISERROR(SEARCH("OD",M50)))</formula>
    </cfRule>
  </conditionalFormatting>
  <conditionalFormatting sqref="M58:S59">
    <cfRule type="containsText" dxfId="341" priority="575" operator="containsText" text="AM">
      <formula>NOT(ISERROR(SEARCH("AM",M58)))</formula>
    </cfRule>
    <cfRule type="containsText" dxfId="340" priority="574" operator="containsText" text="PM">
      <formula>NOT(ISERROR(SEARCH("PM",M58)))</formula>
    </cfRule>
    <cfRule type="containsText" dxfId="339" priority="573" operator="containsText" text="DT">
      <formula>NOT(ISERROR(SEARCH("DT",M58)))</formula>
    </cfRule>
    <cfRule type="containsText" dxfId="338" priority="572" operator="containsText" text="OD">
      <formula>NOT(ISERROR(SEARCH("OD",M58)))</formula>
    </cfRule>
    <cfRule type="containsText" dxfId="337" priority="571" operator="containsText" text="RD">
      <formula>NOT(ISERROR(SEARCH("RD",M58)))</formula>
    </cfRule>
  </conditionalFormatting>
  <conditionalFormatting sqref="M60:S61">
    <cfRule type="containsText" dxfId="336" priority="202" operator="containsText" text="T">
      <formula>NOT(ISERROR(SEARCH("T",M60)))</formula>
    </cfRule>
  </conditionalFormatting>
  <conditionalFormatting sqref="M69:S69">
    <cfRule type="containsText" dxfId="335" priority="299" operator="containsText" text="T">
      <formula>NOT(ISERROR(SEARCH("T",M69)))</formula>
    </cfRule>
  </conditionalFormatting>
  <conditionalFormatting sqref="M70:S70">
    <cfRule type="containsText" dxfId="334" priority="765" operator="containsText" text="AM">
      <formula>NOT(ISERROR(SEARCH("AM",M70)))</formula>
    </cfRule>
    <cfRule type="containsText" dxfId="333" priority="764" operator="containsText" text="PM">
      <formula>NOT(ISERROR(SEARCH("PM",M70)))</formula>
    </cfRule>
    <cfRule type="containsText" dxfId="332" priority="763" operator="containsText" text="DT">
      <formula>NOT(ISERROR(SEARCH("DT",M70)))</formula>
    </cfRule>
    <cfRule type="containsText" dxfId="331" priority="762" operator="containsText" text="OD">
      <formula>NOT(ISERROR(SEARCH("OD",M70)))</formula>
    </cfRule>
    <cfRule type="containsText" dxfId="330" priority="761" operator="containsText" text="RD">
      <formula>NOT(ISERROR(SEARCH("RD",M70)))</formula>
    </cfRule>
  </conditionalFormatting>
  <conditionalFormatting sqref="M78:S78">
    <cfRule type="containsText" dxfId="329" priority="872" operator="containsText" text="RD">
      <formula>NOT(ISERROR(SEARCH("RD",M78)))</formula>
    </cfRule>
    <cfRule type="containsText" dxfId="328" priority="873" operator="containsText" text="OD">
      <formula>NOT(ISERROR(SEARCH("OD",M78)))</formula>
    </cfRule>
    <cfRule type="containsText" dxfId="327" priority="874" operator="containsText" text="DT">
      <formula>NOT(ISERROR(SEARCH("DT",M78)))</formula>
    </cfRule>
    <cfRule type="containsText" dxfId="326" priority="875" operator="containsText" text="PM">
      <formula>NOT(ISERROR(SEARCH("PM",M78)))</formula>
    </cfRule>
    <cfRule type="containsText" dxfId="325" priority="876" operator="containsText" text="AM">
      <formula>NOT(ISERROR(SEARCH("AM",M78)))</formula>
    </cfRule>
  </conditionalFormatting>
  <conditionalFormatting sqref="M49:X49">
    <cfRule type="containsText" dxfId="324" priority="110" operator="containsText" text="AM">
      <formula>NOT(ISERROR(SEARCH("AM",M49)))</formula>
    </cfRule>
    <cfRule type="containsText" dxfId="323" priority="107" operator="containsText" text="OD">
      <formula>NOT(ISERROR(SEARCH("OD",M49)))</formula>
    </cfRule>
    <cfRule type="containsText" dxfId="322" priority="106" operator="containsText" text="RD">
      <formula>NOT(ISERROR(SEARCH("RD",M49)))</formula>
    </cfRule>
    <cfRule type="containsText" dxfId="321" priority="109" operator="containsText" text="PM">
      <formula>NOT(ISERROR(SEARCH("PM",M49)))</formula>
    </cfRule>
    <cfRule type="containsText" dxfId="320" priority="108" operator="containsText" text="DT">
      <formula>NOT(ISERROR(SEARCH("DT",M49)))</formula>
    </cfRule>
  </conditionalFormatting>
  <conditionalFormatting sqref="N90:O91">
    <cfRule type="containsText" dxfId="319" priority="1585" operator="containsText" text="AM">
      <formula>NOT(ISERROR(SEARCH("AM",N90)))</formula>
    </cfRule>
    <cfRule type="containsText" dxfId="318" priority="1582" operator="containsText" text="OD">
      <formula>NOT(ISERROR(SEARCH("OD",N90)))</formula>
    </cfRule>
    <cfRule type="containsText" dxfId="317" priority="1580" operator="containsText" text="T">
      <formula>NOT(ISERROR(SEARCH("T",N90)))</formula>
    </cfRule>
    <cfRule type="containsText" dxfId="316" priority="1581" operator="containsText" text="RD">
      <formula>NOT(ISERROR(SEARCH("RD",N90)))</formula>
    </cfRule>
    <cfRule type="containsText" dxfId="315" priority="1583" operator="containsText" text="DT">
      <formula>NOT(ISERROR(SEARCH("DT",N90)))</formula>
    </cfRule>
    <cfRule type="containsText" dxfId="314" priority="1584" operator="containsText" text="PM">
      <formula>NOT(ISERROR(SEARCH("PM",N90)))</formula>
    </cfRule>
  </conditionalFormatting>
  <conditionalFormatting sqref="N96:O96">
    <cfRule type="containsText" dxfId="313" priority="1561" operator="containsText" text="AM">
      <formula>NOT(ISERROR(SEARCH("AM",N96)))</formula>
    </cfRule>
    <cfRule type="containsText" dxfId="312" priority="1560" operator="containsText" text="PM">
      <formula>NOT(ISERROR(SEARCH("PM",N96)))</formula>
    </cfRule>
    <cfRule type="containsText" dxfId="311" priority="1559" operator="containsText" text="DT">
      <formula>NOT(ISERROR(SEARCH("DT",N96)))</formula>
    </cfRule>
    <cfRule type="containsText" dxfId="310" priority="1558" operator="containsText" text="OD">
      <formula>NOT(ISERROR(SEARCH("OD",N96)))</formula>
    </cfRule>
    <cfRule type="containsText" dxfId="309" priority="1557" operator="containsText" text="RD">
      <formula>NOT(ISERROR(SEARCH("RD",N96)))</formula>
    </cfRule>
    <cfRule type="containsText" dxfId="308" priority="1556" operator="containsText" text="T">
      <formula>NOT(ISERROR(SEARCH("T",N96)))</formula>
    </cfRule>
  </conditionalFormatting>
  <conditionalFormatting sqref="R9:S9">
    <cfRule type="containsText" dxfId="307" priority="1726" operator="containsText" text="M">
      <formula>NOT(ISERROR(SEARCH("M",R9)))</formula>
    </cfRule>
    <cfRule type="containsText" dxfId="306" priority="1725" operator="containsText" text="M">
      <formula>NOT(ISERROR(SEARCH("M",R9)))</formula>
    </cfRule>
    <cfRule type="containsText" dxfId="305" priority="1723" operator="containsText" text="OD">
      <formula>NOT(ISERROR(SEARCH("OD",R9)))</formula>
    </cfRule>
    <cfRule type="containsText" dxfId="304" priority="1722" operator="containsText" text="E">
      <formula>NOT(ISERROR(SEARCH("E",R9)))</formula>
    </cfRule>
    <cfRule type="containsText" dxfId="303" priority="1724" operator="containsText" text="RD">
      <formula>NOT(ISERROR(SEARCH("RD",R9)))</formula>
    </cfRule>
  </conditionalFormatting>
  <conditionalFormatting sqref="R50:S51">
    <cfRule type="containsText" dxfId="302" priority="7" operator="containsText" text="RD">
      <formula>NOT(ISERROR(SEARCH("RD",R50)))</formula>
    </cfRule>
    <cfRule type="containsText" dxfId="301" priority="8" operator="containsText" text="OD">
      <formula>NOT(ISERROR(SEARCH("OD",R50)))</formula>
    </cfRule>
    <cfRule type="containsText" dxfId="300" priority="9" operator="containsText" text="DT">
      <formula>NOT(ISERROR(SEARCH("DT",R50)))</formula>
    </cfRule>
    <cfRule type="containsText" dxfId="299" priority="10" operator="containsText" text="PM">
      <formula>NOT(ISERROR(SEARCH("PM",R50)))</formula>
    </cfRule>
    <cfRule type="containsText" dxfId="298" priority="11" operator="containsText" text="AM">
      <formula>NOT(ISERROR(SEARCH("AM",R50)))</formula>
    </cfRule>
  </conditionalFormatting>
  <conditionalFormatting sqref="R58:S59">
    <cfRule type="containsText" dxfId="297" priority="570" operator="containsText" text="AM">
      <formula>NOT(ISERROR(SEARCH("AM",R58)))</formula>
    </cfRule>
  </conditionalFormatting>
  <conditionalFormatting sqref="R58:S61">
    <cfRule type="containsText" dxfId="296" priority="205" operator="containsText" text="DT">
      <formula>NOT(ISERROR(SEARCH("DT",R58)))</formula>
    </cfRule>
    <cfRule type="containsText" dxfId="295" priority="204" operator="containsText" text="OD">
      <formula>NOT(ISERROR(SEARCH("OD",R58)))</formula>
    </cfRule>
    <cfRule type="containsText" dxfId="294" priority="203" operator="containsText" text="RD">
      <formula>NOT(ISERROR(SEARCH("RD",R58)))</formula>
    </cfRule>
    <cfRule type="containsText" dxfId="293" priority="206" operator="containsText" text="PM">
      <formula>NOT(ISERROR(SEARCH("PM",R58)))</formula>
    </cfRule>
  </conditionalFormatting>
  <conditionalFormatting sqref="R69:S70">
    <cfRule type="containsText" dxfId="292" priority="300" operator="containsText" text="RD">
      <formula>NOT(ISERROR(SEARCH("RD",R69)))</formula>
    </cfRule>
    <cfRule type="containsText" dxfId="291" priority="301" operator="containsText" text="OD">
      <formula>NOT(ISERROR(SEARCH("OD",R69)))</formula>
    </cfRule>
    <cfRule type="containsText" dxfId="290" priority="302" operator="containsText" text="DT">
      <formula>NOT(ISERROR(SEARCH("DT",R69)))</formula>
    </cfRule>
  </conditionalFormatting>
  <conditionalFormatting sqref="R70:S70">
    <cfRule type="containsText" dxfId="289" priority="760" operator="containsText" text="AM">
      <formula>NOT(ISERROR(SEARCH("AM",R70)))</formula>
    </cfRule>
    <cfRule type="containsText" dxfId="288" priority="759" operator="containsText" text="PM">
      <formula>NOT(ISERROR(SEARCH("PM",R70)))</formula>
    </cfRule>
  </conditionalFormatting>
  <conditionalFormatting sqref="R78:S78">
    <cfRule type="containsText" dxfId="287" priority="858" operator="containsText" text="PM">
      <formula>NOT(ISERROR(SEARCH("PM",R78)))</formula>
    </cfRule>
    <cfRule type="containsText" dxfId="286" priority="859" operator="containsText" text="AM">
      <formula>NOT(ISERROR(SEARCH("AM",R78)))</formula>
    </cfRule>
    <cfRule type="containsText" dxfId="285" priority="855" operator="containsText" text="RD">
      <formula>NOT(ISERROR(SEARCH("RD",R78)))</formula>
    </cfRule>
    <cfRule type="containsText" dxfId="284" priority="856" operator="containsText" text="OD">
      <formula>NOT(ISERROR(SEARCH("OD",R78)))</formula>
    </cfRule>
    <cfRule type="containsText" dxfId="283" priority="857" operator="containsText" text="DT">
      <formula>NOT(ISERROR(SEARCH("DT",R78)))</formula>
    </cfRule>
  </conditionalFormatting>
  <conditionalFormatting sqref="R79:S80">
    <cfRule type="containsText" dxfId="282" priority="894" operator="containsText" text="AM">
      <formula>NOT(ISERROR(SEARCH("AM",R79)))</formula>
    </cfRule>
    <cfRule type="containsText" dxfId="281" priority="893" operator="containsText" text="PM">
      <formula>NOT(ISERROR(SEARCH("PM",R79)))</formula>
    </cfRule>
    <cfRule type="containsText" dxfId="280" priority="892" operator="containsText" text="DT">
      <formula>NOT(ISERROR(SEARCH("DT",R79)))</formula>
    </cfRule>
    <cfRule type="containsText" dxfId="279" priority="891" operator="containsText" text="OD">
      <formula>NOT(ISERROR(SEARCH("OD",R79)))</formula>
    </cfRule>
    <cfRule type="containsText" dxfId="278" priority="889" operator="containsText" text="T">
      <formula>NOT(ISERROR(SEARCH("T",R79)))</formula>
    </cfRule>
    <cfRule type="containsText" dxfId="277" priority="890" operator="containsText" text="RD">
      <formula>NOT(ISERROR(SEARCH("RD",R79)))</formula>
    </cfRule>
  </conditionalFormatting>
  <conditionalFormatting sqref="R60:X61">
    <cfRule type="containsText" dxfId="276" priority="207" operator="containsText" text="AM">
      <formula>NOT(ISERROR(SEARCH("AM",R60)))</formula>
    </cfRule>
  </conditionalFormatting>
  <conditionalFormatting sqref="R69:X69">
    <cfRule type="containsText" dxfId="275" priority="303" operator="containsText" text="PM">
      <formula>NOT(ISERROR(SEARCH("PM",R69)))</formula>
    </cfRule>
    <cfRule type="containsText" dxfId="274" priority="304" operator="containsText" text="AM">
      <formula>NOT(ISERROR(SEARCH("AM",R69)))</formula>
    </cfRule>
  </conditionalFormatting>
  <conditionalFormatting sqref="T80:W80">
    <cfRule type="containsText" dxfId="273" priority="910" operator="containsText" text="PM">
      <formula>NOT(ISERROR(SEARCH("PM",T80)))</formula>
    </cfRule>
    <cfRule type="containsText" dxfId="272" priority="909" operator="containsText" text="DT">
      <formula>NOT(ISERROR(SEARCH("DT",T80)))</formula>
    </cfRule>
    <cfRule type="containsText" dxfId="271" priority="907" operator="containsText" text="RD">
      <formula>NOT(ISERROR(SEARCH("RD",T80)))</formula>
    </cfRule>
    <cfRule type="containsText" dxfId="270" priority="906" operator="containsText" text="AM">
      <formula>NOT(ISERROR(SEARCH("AM",T80)))</formula>
    </cfRule>
    <cfRule type="containsText" dxfId="269" priority="905" operator="containsText" text="PM">
      <formula>NOT(ISERROR(SEARCH("PM",T80)))</formula>
    </cfRule>
    <cfRule type="containsText" dxfId="268" priority="904" operator="containsText" text="DT">
      <formula>NOT(ISERROR(SEARCH("DT",T80)))</formula>
    </cfRule>
    <cfRule type="containsText" dxfId="267" priority="903" operator="containsText" text="OD">
      <formula>NOT(ISERROR(SEARCH("OD",T80)))</formula>
    </cfRule>
    <cfRule type="containsText" dxfId="266" priority="902" operator="containsText" text="RD">
      <formula>NOT(ISERROR(SEARCH("RD",T80)))</formula>
    </cfRule>
    <cfRule type="containsText" dxfId="265" priority="895" operator="containsText" text="RD">
      <formula>NOT(ISERROR(SEARCH("RD",T80)))</formula>
    </cfRule>
    <cfRule type="containsText" dxfId="264" priority="899" operator="containsText" text="AM">
      <formula>NOT(ISERROR(SEARCH("AM",T80)))</formula>
    </cfRule>
    <cfRule type="containsText" dxfId="263" priority="908" operator="containsText" text="OD">
      <formula>NOT(ISERROR(SEARCH("OD",T80)))</formula>
    </cfRule>
    <cfRule type="containsText" dxfId="262" priority="898" operator="containsText" text="PM">
      <formula>NOT(ISERROR(SEARCH("PM",T80)))</formula>
    </cfRule>
    <cfRule type="containsText" dxfId="261" priority="897" operator="containsText" text="DT">
      <formula>NOT(ISERROR(SEARCH("DT",T80)))</formula>
    </cfRule>
    <cfRule type="containsText" dxfId="260" priority="896" operator="containsText" text="OD">
      <formula>NOT(ISERROR(SEARCH("OD",T80)))</formula>
    </cfRule>
    <cfRule type="containsText" dxfId="259" priority="911" operator="containsText" text="AM">
      <formula>NOT(ISERROR(SEARCH("AM",T80)))</formula>
    </cfRule>
  </conditionalFormatting>
  <conditionalFormatting sqref="T49:X49">
    <cfRule type="containsText" dxfId="258" priority="147" operator="containsText" text="AM">
      <formula>NOT(ISERROR(SEARCH("AM",T49)))</formula>
    </cfRule>
    <cfRule type="containsText" dxfId="257" priority="145" operator="containsText" text="DT">
      <formula>NOT(ISERROR(SEARCH("DT",T49)))</formula>
    </cfRule>
    <cfRule type="containsText" dxfId="256" priority="144" operator="containsText" text="OD">
      <formula>NOT(ISERROR(SEARCH("OD",T49)))</formula>
    </cfRule>
    <cfRule type="containsText" dxfId="255" priority="143" operator="containsText" text="RD">
      <formula>NOT(ISERROR(SEARCH("RD",T49)))</formula>
    </cfRule>
    <cfRule type="containsText" dxfId="254" priority="146" operator="containsText" text="PM">
      <formula>NOT(ISERROR(SEARCH("PM",T49)))</formula>
    </cfRule>
  </conditionalFormatting>
  <conditionalFormatting sqref="T60:X61">
    <cfRule type="containsText" dxfId="253" priority="243" operator="containsText" text="PM">
      <formula>NOT(ISERROR(SEARCH("PM",T60)))</formula>
    </cfRule>
    <cfRule type="containsText" dxfId="252" priority="241" operator="containsText" text="OD">
      <formula>NOT(ISERROR(SEARCH("OD",T60)))</formula>
    </cfRule>
    <cfRule type="containsText" dxfId="251" priority="244" operator="containsText" text="AM">
      <formula>NOT(ISERROR(SEARCH("AM",T60)))</formula>
    </cfRule>
    <cfRule type="containsText" dxfId="250" priority="242" operator="containsText" text="DT">
      <formula>NOT(ISERROR(SEARCH("DT",T60)))</formula>
    </cfRule>
    <cfRule type="containsText" dxfId="249" priority="240" operator="containsText" text="RD">
      <formula>NOT(ISERROR(SEARCH("RD",T60)))</formula>
    </cfRule>
  </conditionalFormatting>
  <conditionalFormatting sqref="T69:X69">
    <cfRule type="containsText" dxfId="248" priority="341" operator="containsText" text="AM">
      <formula>NOT(ISERROR(SEARCH("AM",T69)))</formula>
    </cfRule>
    <cfRule type="containsText" dxfId="247" priority="337" operator="containsText" text="RD">
      <formula>NOT(ISERROR(SEARCH("RD",T69)))</formula>
    </cfRule>
    <cfRule type="containsText" dxfId="246" priority="338" operator="containsText" text="OD">
      <formula>NOT(ISERROR(SEARCH("OD",T69)))</formula>
    </cfRule>
    <cfRule type="containsText" dxfId="245" priority="339" operator="containsText" text="DT">
      <formula>NOT(ISERROR(SEARCH("DT",T69)))</formula>
    </cfRule>
    <cfRule type="containsText" dxfId="244" priority="340" operator="containsText" text="PM">
      <formula>NOT(ISERROR(SEARCH("PM",T69)))</formula>
    </cfRule>
  </conditionalFormatting>
  <conditionalFormatting sqref="T78:X80">
    <cfRule type="containsText" dxfId="243" priority="913" operator="containsText" text="OD">
      <formula>NOT(ISERROR(SEARCH("OD",T78)))</formula>
    </cfRule>
    <cfRule type="containsText" dxfId="242" priority="912" operator="containsText" text="RD">
      <formula>NOT(ISERROR(SEARCH("RD",T78)))</formula>
    </cfRule>
    <cfRule type="containsText" dxfId="241" priority="915" operator="containsText" text="PM">
      <formula>NOT(ISERROR(SEARCH("PM",T78)))</formula>
    </cfRule>
    <cfRule type="containsText" dxfId="240" priority="916" operator="containsText" text="AM">
      <formula>NOT(ISERROR(SEARCH("AM",T78)))</formula>
    </cfRule>
    <cfRule type="containsText" dxfId="239" priority="914" operator="containsText" text="DT">
      <formula>NOT(ISERROR(SEARCH("DT",T78)))</formula>
    </cfRule>
  </conditionalFormatting>
  <conditionalFormatting sqref="T79:X79">
    <cfRule type="containsText" dxfId="238" priority="1049" operator="containsText" text="PM">
      <formula>NOT(ISERROR(SEARCH("PM",T79)))</formula>
    </cfRule>
    <cfRule type="containsText" dxfId="237" priority="1050" operator="containsText" text="AM">
      <formula>NOT(ISERROR(SEARCH("AM",T79)))</formula>
    </cfRule>
    <cfRule type="containsText" dxfId="236" priority="1042" operator="containsText" text="OD">
      <formula>NOT(ISERROR(SEARCH("OD",T79)))</formula>
    </cfRule>
    <cfRule type="containsText" dxfId="235" priority="1048" operator="containsText" text="DT">
      <formula>NOT(ISERROR(SEARCH("DT",T79)))</formula>
    </cfRule>
    <cfRule type="containsText" dxfId="234" priority="1039" operator="containsText" text="T">
      <formula>NOT(ISERROR(SEARCH("T",T79)))</formula>
    </cfRule>
    <cfRule type="containsText" dxfId="233" priority="1041" operator="containsText" text="RD">
      <formula>NOT(ISERROR(SEARCH("RD",T79)))</formula>
    </cfRule>
    <cfRule type="containsText" dxfId="232" priority="1043" operator="containsText" text="DT">
      <formula>NOT(ISERROR(SEARCH("DT",T79)))</formula>
    </cfRule>
    <cfRule type="containsText" dxfId="231" priority="1044" operator="containsText" text="PM">
      <formula>NOT(ISERROR(SEARCH("PM",T79)))</formula>
    </cfRule>
    <cfRule type="containsText" dxfId="230" priority="1045" operator="containsText" text="AM">
      <formula>NOT(ISERROR(SEARCH("AM",T79)))</formula>
    </cfRule>
    <cfRule type="containsText" dxfId="229" priority="1046" operator="containsText" text="RD">
      <formula>NOT(ISERROR(SEARCH("RD",T79)))</formula>
    </cfRule>
    <cfRule type="containsText" dxfId="228" priority="1047" operator="containsText" text="OD">
      <formula>NOT(ISERROR(SEARCH("OD",T79)))</formula>
    </cfRule>
  </conditionalFormatting>
  <conditionalFormatting sqref="T80:X80">
    <cfRule type="containsText" dxfId="227" priority="900" operator="containsText" text="T">
      <formula>NOT(ISERROR(SEARCH("T",T80)))</formula>
    </cfRule>
  </conditionalFormatting>
  <conditionalFormatting sqref="T49:Y49">
    <cfRule type="containsText" dxfId="226" priority="127" operator="containsText" text="RD">
      <formula>NOT(ISERROR(SEARCH("RD",T49)))</formula>
    </cfRule>
    <cfRule type="containsText" dxfId="225" priority="128" operator="containsText" text="OD">
      <formula>NOT(ISERROR(SEARCH("OD",T49)))</formula>
    </cfRule>
    <cfRule type="containsText" dxfId="224" priority="129" operator="containsText" text="DT">
      <formula>NOT(ISERROR(SEARCH("DT",T49)))</formula>
    </cfRule>
    <cfRule type="containsText" dxfId="223" priority="131" operator="containsText" text="AM">
      <formula>NOT(ISERROR(SEARCH("AM",T49)))</formula>
    </cfRule>
    <cfRule type="containsText" dxfId="222" priority="130" operator="containsText" text="PM">
      <formula>NOT(ISERROR(SEARCH("PM",T49)))</formula>
    </cfRule>
    <cfRule type="containsText" dxfId="221" priority="116" operator="containsText" text="T">
      <formula>NOT(ISERROR(SEARCH("T",T49)))</formula>
    </cfRule>
  </conditionalFormatting>
  <conditionalFormatting sqref="T60:Y61">
    <cfRule type="containsText" dxfId="220" priority="213" operator="containsText" text="T">
      <formula>NOT(ISERROR(SEARCH("T",T60)))</formula>
    </cfRule>
    <cfRule type="containsText" dxfId="219" priority="228" operator="containsText" text="AM">
      <formula>NOT(ISERROR(SEARCH("AM",T60)))</formula>
    </cfRule>
    <cfRule type="containsText" dxfId="218" priority="226" operator="containsText" text="DT">
      <formula>NOT(ISERROR(SEARCH("DT",T60)))</formula>
    </cfRule>
    <cfRule type="containsText" dxfId="217" priority="225" operator="containsText" text="OD">
      <formula>NOT(ISERROR(SEARCH("OD",T60)))</formula>
    </cfRule>
    <cfRule type="containsText" dxfId="216" priority="224" operator="containsText" text="RD">
      <formula>NOT(ISERROR(SEARCH("RD",T60)))</formula>
    </cfRule>
    <cfRule type="containsText" dxfId="215" priority="227" operator="containsText" text="PM">
      <formula>NOT(ISERROR(SEARCH("PM",T60)))</formula>
    </cfRule>
  </conditionalFormatting>
  <conditionalFormatting sqref="T69:Y69">
    <cfRule type="containsText" dxfId="214" priority="310" operator="containsText" text="T">
      <formula>NOT(ISERROR(SEARCH("T",T69)))</formula>
    </cfRule>
    <cfRule type="containsText" dxfId="213" priority="325" operator="containsText" text="AM">
      <formula>NOT(ISERROR(SEARCH("AM",T69)))</formula>
    </cfRule>
    <cfRule type="containsText" dxfId="212" priority="324" operator="containsText" text="PM">
      <formula>NOT(ISERROR(SEARCH("PM",T69)))</formula>
    </cfRule>
    <cfRule type="containsText" dxfId="211" priority="323" operator="containsText" text="DT">
      <formula>NOT(ISERROR(SEARCH("DT",T69)))</formula>
    </cfRule>
    <cfRule type="containsText" dxfId="210" priority="322" operator="containsText" text="OD">
      <formula>NOT(ISERROR(SEARCH("OD",T69)))</formula>
    </cfRule>
    <cfRule type="containsText" dxfId="209" priority="321" operator="containsText" text="RD">
      <formula>NOT(ISERROR(SEARCH("RD",T69)))</formula>
    </cfRule>
  </conditionalFormatting>
  <conditionalFormatting sqref="T50:AA51">
    <cfRule type="containsText" dxfId="208" priority="17" operator="containsText" text="T">
      <formula>NOT(ISERROR(SEARCH("T",T50)))</formula>
    </cfRule>
  </conditionalFormatting>
  <conditionalFormatting sqref="T58:AA59">
    <cfRule type="containsText" dxfId="207" priority="576" operator="containsText" text="T">
      <formula>NOT(ISERROR(SEARCH("T",T58)))</formula>
    </cfRule>
  </conditionalFormatting>
  <conditionalFormatting sqref="T70:AA70">
    <cfRule type="containsText" dxfId="206" priority="766" operator="containsText" text="T">
      <formula>NOT(ISERROR(SEARCH("T",T70)))</formula>
    </cfRule>
  </conditionalFormatting>
  <conditionalFormatting sqref="T78:AA78">
    <cfRule type="containsText" dxfId="205" priority="883" operator="containsText" text="T">
      <formula>NOT(ISERROR(SEARCH("T",T78)))</formula>
    </cfRule>
  </conditionalFormatting>
  <conditionalFormatting sqref="T50:AE51">
    <cfRule type="containsText" dxfId="204" priority="18" operator="containsText" text="RD">
      <formula>NOT(ISERROR(SEARCH("RD",T50)))</formula>
    </cfRule>
    <cfRule type="containsText" dxfId="203" priority="19" operator="containsText" text="OD">
      <formula>NOT(ISERROR(SEARCH("OD",T50)))</formula>
    </cfRule>
    <cfRule type="containsText" dxfId="202" priority="20" operator="containsText" text="DT">
      <formula>NOT(ISERROR(SEARCH("DT",T50)))</formula>
    </cfRule>
    <cfRule type="containsText" dxfId="201" priority="22" operator="containsText" text="AM">
      <formula>NOT(ISERROR(SEARCH("AM",T50)))</formula>
    </cfRule>
    <cfRule type="containsText" dxfId="200" priority="21" operator="containsText" text="PM">
      <formula>NOT(ISERROR(SEARCH("PM",T50)))</formula>
    </cfRule>
  </conditionalFormatting>
  <conditionalFormatting sqref="T58:AE59">
    <cfRule type="containsText" dxfId="199" priority="579" operator="containsText" text="DT">
      <formula>NOT(ISERROR(SEARCH("DT",T58)))</formula>
    </cfRule>
    <cfRule type="containsText" dxfId="198" priority="580" operator="containsText" text="PM">
      <formula>NOT(ISERROR(SEARCH("PM",T58)))</formula>
    </cfRule>
    <cfRule type="containsText" dxfId="197" priority="581" operator="containsText" text="AM">
      <formula>NOT(ISERROR(SEARCH("AM",T58)))</formula>
    </cfRule>
    <cfRule type="containsText" dxfId="196" priority="577" operator="containsText" text="RD">
      <formula>NOT(ISERROR(SEARCH("RD",T58)))</formula>
    </cfRule>
    <cfRule type="containsText" dxfId="195" priority="578" operator="containsText" text="OD">
      <formula>NOT(ISERROR(SEARCH("OD",T58)))</formula>
    </cfRule>
  </conditionalFormatting>
  <conditionalFormatting sqref="T70:AE70">
    <cfRule type="containsText" dxfId="194" priority="767" operator="containsText" text="RD">
      <formula>NOT(ISERROR(SEARCH("RD",T70)))</formula>
    </cfRule>
    <cfRule type="containsText" dxfId="193" priority="771" operator="containsText" text="AM">
      <formula>NOT(ISERROR(SEARCH("AM",T70)))</formula>
    </cfRule>
    <cfRule type="containsText" dxfId="192" priority="768" operator="containsText" text="OD">
      <formula>NOT(ISERROR(SEARCH("OD",T70)))</formula>
    </cfRule>
    <cfRule type="containsText" dxfId="191" priority="769" operator="containsText" text="DT">
      <formula>NOT(ISERROR(SEARCH("DT",T70)))</formula>
    </cfRule>
    <cfRule type="containsText" dxfId="190" priority="770" operator="containsText" text="PM">
      <formula>NOT(ISERROR(SEARCH("PM",T70)))</formula>
    </cfRule>
  </conditionalFormatting>
  <conditionalFormatting sqref="T60:AF61">
    <cfRule type="containsText" dxfId="189" priority="192" operator="containsText" text="RD">
      <formula>NOT(ISERROR(SEARCH("RD",T60)))</formula>
    </cfRule>
    <cfRule type="containsText" dxfId="188" priority="195" operator="containsText" text="PM">
      <formula>NOT(ISERROR(SEARCH("PM",T60)))</formula>
    </cfRule>
    <cfRule type="containsText" dxfId="187" priority="194" operator="containsText" text="DT">
      <formula>NOT(ISERROR(SEARCH("DT",T60)))</formula>
    </cfRule>
    <cfRule type="containsText" dxfId="186" priority="193" operator="containsText" text="OD">
      <formula>NOT(ISERROR(SEARCH("OD",T60)))</formula>
    </cfRule>
  </conditionalFormatting>
  <conditionalFormatting sqref="T69:AF69">
    <cfRule type="containsText" dxfId="185" priority="290" operator="containsText" text="OD">
      <formula>NOT(ISERROR(SEARCH("OD",T69)))</formula>
    </cfRule>
    <cfRule type="containsText" dxfId="184" priority="289" operator="containsText" text="RD">
      <formula>NOT(ISERROR(SEARCH("RD",T69)))</formula>
    </cfRule>
    <cfRule type="containsText" dxfId="183" priority="291" operator="containsText" text="DT">
      <formula>NOT(ISERROR(SEARCH("DT",T69)))</formula>
    </cfRule>
  </conditionalFormatting>
  <conditionalFormatting sqref="U90:V91">
    <cfRule type="containsText" dxfId="182" priority="1574" operator="containsText" text="T">
      <formula>NOT(ISERROR(SEARCH("T",U90)))</formula>
    </cfRule>
    <cfRule type="containsText" dxfId="181" priority="1579" operator="containsText" text="AM">
      <formula>NOT(ISERROR(SEARCH("AM",U90)))</formula>
    </cfRule>
    <cfRule type="containsText" dxfId="180" priority="1578" operator="containsText" text="PM">
      <formula>NOT(ISERROR(SEARCH("PM",U90)))</formula>
    </cfRule>
    <cfRule type="containsText" dxfId="179" priority="1577" operator="containsText" text="DT">
      <formula>NOT(ISERROR(SEARCH("DT",U90)))</formula>
    </cfRule>
    <cfRule type="containsText" dxfId="178" priority="1575" operator="containsText" text="RD">
      <formula>NOT(ISERROR(SEARCH("RD",U90)))</formula>
    </cfRule>
    <cfRule type="containsText" dxfId="177" priority="1576" operator="containsText" text="OD">
      <formula>NOT(ISERROR(SEARCH("OD",U90)))</formula>
    </cfRule>
  </conditionalFormatting>
  <conditionalFormatting sqref="U96:V96">
    <cfRule type="containsText" dxfId="176" priority="1550" operator="containsText" text="T">
      <formula>NOT(ISERROR(SEARCH("T",U96)))</formula>
    </cfRule>
    <cfRule type="containsText" dxfId="175" priority="1552" operator="containsText" text="OD">
      <formula>NOT(ISERROR(SEARCH("OD",U96)))</formula>
    </cfRule>
    <cfRule type="containsText" dxfId="174" priority="1553" operator="containsText" text="DT">
      <formula>NOT(ISERROR(SEARCH("DT",U96)))</formula>
    </cfRule>
    <cfRule type="containsText" dxfId="173" priority="1551" operator="containsText" text="RD">
      <formula>NOT(ISERROR(SEARCH("RD",U96)))</formula>
    </cfRule>
    <cfRule type="containsText" dxfId="172" priority="1554" operator="containsText" text="PM">
      <formula>NOT(ISERROR(SEARCH("PM",U96)))</formula>
    </cfRule>
    <cfRule type="containsText" dxfId="171" priority="1555" operator="containsText" text="AM">
      <formula>NOT(ISERROR(SEARCH("AM",U96)))</formula>
    </cfRule>
  </conditionalFormatting>
  <conditionalFormatting sqref="X80 P80:Q80">
    <cfRule type="containsText" dxfId="170" priority="1430" operator="containsText" text="T">
      <formula>NOT(ISERROR(SEARCH("T",P80)))</formula>
    </cfRule>
  </conditionalFormatting>
  <conditionalFormatting sqref="Y49">
    <cfRule type="containsText" dxfId="169" priority="122" operator="containsText" text="RD">
      <formula>NOT(ISERROR(SEARCH("RD",Y49)))</formula>
    </cfRule>
    <cfRule type="containsText" dxfId="168" priority="123" operator="containsText" text="OD">
      <formula>NOT(ISERROR(SEARCH("OD",Y49)))</formula>
    </cfRule>
    <cfRule type="containsText" dxfId="167" priority="124" operator="containsText" text="DT">
      <formula>NOT(ISERROR(SEARCH("DT",Y49)))</formula>
    </cfRule>
    <cfRule type="containsText" dxfId="166" priority="125" operator="containsText" text="PM">
      <formula>NOT(ISERROR(SEARCH("PM",Y49)))</formula>
    </cfRule>
    <cfRule type="containsText" dxfId="165" priority="126" operator="containsText" text="AM">
      <formula>NOT(ISERROR(SEARCH("AM",Y49)))</formula>
    </cfRule>
    <cfRule type="containsText" dxfId="164" priority="117" operator="containsText" text="RD">
      <formula>NOT(ISERROR(SEARCH("RD",Y49)))</formula>
    </cfRule>
    <cfRule type="containsText" dxfId="163" priority="118" operator="containsText" text="OD">
      <formula>NOT(ISERROR(SEARCH("OD",Y49)))</formula>
    </cfRule>
    <cfRule type="containsText" dxfId="162" priority="119" operator="containsText" text="DT">
      <formula>NOT(ISERROR(SEARCH("DT",Y49)))</formula>
    </cfRule>
    <cfRule type="containsText" dxfId="161" priority="120" operator="containsText" text="PM">
      <formula>NOT(ISERROR(SEARCH("PM",Y49)))</formula>
    </cfRule>
    <cfRule type="containsText" dxfId="160" priority="121" operator="containsText" text="AM">
      <formula>NOT(ISERROR(SEARCH("AM",Y49)))</formula>
    </cfRule>
  </conditionalFormatting>
  <conditionalFormatting sqref="Y60:Y61">
    <cfRule type="containsText" dxfId="159" priority="222" operator="containsText" text="PM">
      <formula>NOT(ISERROR(SEARCH("PM",Y60)))</formula>
    </cfRule>
    <cfRule type="containsText" dxfId="158" priority="221" operator="containsText" text="DT">
      <formula>NOT(ISERROR(SEARCH("DT",Y60)))</formula>
    </cfRule>
    <cfRule type="containsText" dxfId="157" priority="220" operator="containsText" text="OD">
      <formula>NOT(ISERROR(SEARCH("OD",Y60)))</formula>
    </cfRule>
    <cfRule type="containsText" dxfId="156" priority="219" operator="containsText" text="RD">
      <formula>NOT(ISERROR(SEARCH("RD",Y60)))</formula>
    </cfRule>
    <cfRule type="containsText" dxfId="155" priority="218" operator="containsText" text="AM">
      <formula>NOT(ISERROR(SEARCH("AM",Y60)))</formula>
    </cfRule>
    <cfRule type="containsText" dxfId="154" priority="217" operator="containsText" text="PM">
      <formula>NOT(ISERROR(SEARCH("PM",Y60)))</formula>
    </cfRule>
    <cfRule type="containsText" dxfId="153" priority="216" operator="containsText" text="DT">
      <formula>NOT(ISERROR(SEARCH("DT",Y60)))</formula>
    </cfRule>
    <cfRule type="containsText" dxfId="152" priority="215" operator="containsText" text="OD">
      <formula>NOT(ISERROR(SEARCH("OD",Y60)))</formula>
    </cfRule>
    <cfRule type="containsText" dxfId="151" priority="214" operator="containsText" text="RD">
      <formula>NOT(ISERROR(SEARCH("RD",Y60)))</formula>
    </cfRule>
    <cfRule type="containsText" dxfId="150" priority="223" operator="containsText" text="AM">
      <formula>NOT(ISERROR(SEARCH("AM",Y60)))</formula>
    </cfRule>
  </conditionalFormatting>
  <conditionalFormatting sqref="Y69">
    <cfRule type="containsText" dxfId="149" priority="314" operator="containsText" text="PM">
      <formula>NOT(ISERROR(SEARCH("PM",Y69)))</formula>
    </cfRule>
    <cfRule type="containsText" dxfId="148" priority="319" operator="containsText" text="PM">
      <formula>NOT(ISERROR(SEARCH("PM",Y69)))</formula>
    </cfRule>
    <cfRule type="containsText" dxfId="147" priority="311" operator="containsText" text="RD">
      <formula>NOT(ISERROR(SEARCH("RD",Y69)))</formula>
    </cfRule>
    <cfRule type="containsText" dxfId="146" priority="320" operator="containsText" text="AM">
      <formula>NOT(ISERROR(SEARCH("AM",Y69)))</formula>
    </cfRule>
    <cfRule type="containsText" dxfId="145" priority="313" operator="containsText" text="DT">
      <formula>NOT(ISERROR(SEARCH("DT",Y69)))</formula>
    </cfRule>
    <cfRule type="containsText" dxfId="144" priority="312" operator="containsText" text="OD">
      <formula>NOT(ISERROR(SEARCH("OD",Y69)))</formula>
    </cfRule>
    <cfRule type="containsText" dxfId="143" priority="318" operator="containsText" text="DT">
      <formula>NOT(ISERROR(SEARCH("DT",Y69)))</formula>
    </cfRule>
    <cfRule type="containsText" dxfId="142" priority="317" operator="containsText" text="OD">
      <formula>NOT(ISERROR(SEARCH("OD",Y69)))</formula>
    </cfRule>
    <cfRule type="containsText" dxfId="141" priority="316" operator="containsText" text="RD">
      <formula>NOT(ISERROR(SEARCH("RD",Y69)))</formula>
    </cfRule>
    <cfRule type="containsText" dxfId="140" priority="315" operator="containsText" text="AM">
      <formula>NOT(ISERROR(SEARCH("AM",Y69)))</formula>
    </cfRule>
  </conditionalFormatting>
  <conditionalFormatting sqref="Y78:Y80">
    <cfRule type="containsText" dxfId="139" priority="938" operator="containsText" text="AM">
      <formula>NOT(ISERROR(SEARCH("AM",Y78)))</formula>
    </cfRule>
    <cfRule type="containsText" dxfId="138" priority="937" operator="containsText" text="PM">
      <formula>NOT(ISERROR(SEARCH("PM",Y78)))</formula>
    </cfRule>
    <cfRule type="containsText" dxfId="137" priority="936" operator="containsText" text="DT">
      <formula>NOT(ISERROR(SEARCH("DT",Y78)))</formula>
    </cfRule>
    <cfRule type="containsText" dxfId="136" priority="935" operator="containsText" text="OD">
      <formula>NOT(ISERROR(SEARCH("OD",Y78)))</formula>
    </cfRule>
    <cfRule type="containsText" dxfId="135" priority="934" operator="containsText" text="RD">
      <formula>NOT(ISERROR(SEARCH("RD",Y78)))</formula>
    </cfRule>
  </conditionalFormatting>
  <conditionalFormatting sqref="Y79:Y80">
    <cfRule type="containsText" dxfId="134" priority="931" operator="containsText" text="DT">
      <formula>NOT(ISERROR(SEARCH("DT",Y79)))</formula>
    </cfRule>
    <cfRule type="containsText" dxfId="133" priority="924" operator="containsText" text="RD">
      <formula>NOT(ISERROR(SEARCH("RD",Y79)))</formula>
    </cfRule>
    <cfRule type="containsText" dxfId="132" priority="928" operator="containsText" text="AM">
      <formula>NOT(ISERROR(SEARCH("AM",Y79)))</formula>
    </cfRule>
    <cfRule type="containsText" dxfId="131" priority="926" operator="containsText" text="DT">
      <formula>NOT(ISERROR(SEARCH("DT",Y79)))</formula>
    </cfRule>
    <cfRule type="containsText" dxfId="130" priority="922" operator="containsText" text="T">
      <formula>NOT(ISERROR(SEARCH("T",Y79)))</formula>
    </cfRule>
    <cfRule type="containsText" dxfId="129" priority="927" operator="containsText" text="PM">
      <formula>NOT(ISERROR(SEARCH("PM",Y79)))</formula>
    </cfRule>
    <cfRule type="containsText" dxfId="128" priority="925" operator="containsText" text="OD">
      <formula>NOT(ISERROR(SEARCH("OD",Y79)))</formula>
    </cfRule>
    <cfRule type="containsText" dxfId="127" priority="933" operator="containsText" text="AM">
      <formula>NOT(ISERROR(SEARCH("AM",Y79)))</formula>
    </cfRule>
    <cfRule type="containsText" dxfId="126" priority="932" operator="containsText" text="PM">
      <formula>NOT(ISERROR(SEARCH("PM",Y79)))</formula>
    </cfRule>
    <cfRule type="containsText" dxfId="125" priority="930" operator="containsText" text="OD">
      <formula>NOT(ISERROR(SEARCH("OD",Y79)))</formula>
    </cfRule>
    <cfRule type="containsText" dxfId="124" priority="929" operator="containsText" text="RD">
      <formula>NOT(ISERROR(SEARCH("RD",Y79)))</formula>
    </cfRule>
  </conditionalFormatting>
  <conditionalFormatting sqref="Y9:Z9">
    <cfRule type="containsText" dxfId="123" priority="1720" operator="containsText" text="M">
      <formula>NOT(ISERROR(SEARCH("M",Y9)))</formula>
    </cfRule>
    <cfRule type="containsText" dxfId="122" priority="1718" operator="containsText" text="OD">
      <formula>NOT(ISERROR(SEARCH("OD",Y9)))</formula>
    </cfRule>
    <cfRule type="containsText" dxfId="121" priority="1719" operator="containsText" text="RD">
      <formula>NOT(ISERROR(SEARCH("RD",Y9)))</formula>
    </cfRule>
    <cfRule type="containsText" dxfId="120" priority="1717" operator="containsText" text="E">
      <formula>NOT(ISERROR(SEARCH("E",Y9)))</formula>
    </cfRule>
    <cfRule type="containsText" dxfId="119" priority="1721" operator="containsText" text="M">
      <formula>NOT(ISERROR(SEARCH("M",Y9)))</formula>
    </cfRule>
  </conditionalFormatting>
  <conditionalFormatting sqref="Y79:AA80">
    <cfRule type="containsText" dxfId="118" priority="851" operator="containsText" text="OD">
      <formula>NOT(ISERROR(SEARCH("OD",Y79)))</formula>
    </cfRule>
    <cfRule type="containsText" dxfId="117" priority="852" operator="containsText" text="DT">
      <formula>NOT(ISERROR(SEARCH("DT",Y79)))</formula>
    </cfRule>
    <cfRule type="containsText" dxfId="116" priority="853" operator="containsText" text="PM">
      <formula>NOT(ISERROR(SEARCH("PM",Y79)))</formula>
    </cfRule>
    <cfRule type="containsText" dxfId="115" priority="854" operator="containsText" text="AM">
      <formula>NOT(ISERROR(SEARCH("AM",Y79)))</formula>
    </cfRule>
    <cfRule type="containsText" dxfId="114" priority="850" operator="containsText" text="RD">
      <formula>NOT(ISERROR(SEARCH("RD",Y79)))</formula>
    </cfRule>
  </conditionalFormatting>
  <conditionalFormatting sqref="Y49:AF49">
    <cfRule type="containsText" dxfId="113" priority="99" operator="containsText" text="AM">
      <formula>NOT(ISERROR(SEARCH("AM",Y49)))</formula>
    </cfRule>
    <cfRule type="containsText" dxfId="112" priority="98" operator="containsText" text="PM">
      <formula>NOT(ISERROR(SEARCH("PM",Y49)))</formula>
    </cfRule>
    <cfRule type="containsText" dxfId="111" priority="97" operator="containsText" text="DT">
      <formula>NOT(ISERROR(SEARCH("DT",Y49)))</formula>
    </cfRule>
    <cfRule type="containsText" dxfId="110" priority="96" operator="containsText" text="OD">
      <formula>NOT(ISERROR(SEARCH("OD",Y49)))</formula>
    </cfRule>
    <cfRule type="containsText" dxfId="109" priority="95" operator="containsText" text="RD">
      <formula>NOT(ISERROR(SEARCH("RD",Y49)))</formula>
    </cfRule>
  </conditionalFormatting>
  <conditionalFormatting sqref="Y60:AF61">
    <cfRule type="containsText" dxfId="108" priority="196" operator="containsText" text="AM">
      <formula>NOT(ISERROR(SEARCH("AM",Y60)))</formula>
    </cfRule>
  </conditionalFormatting>
  <conditionalFormatting sqref="Y69:AF69">
    <cfRule type="containsText" dxfId="107" priority="293" operator="containsText" text="AM">
      <formula>NOT(ISERROR(SEARCH("AM",Y69)))</formula>
    </cfRule>
    <cfRule type="containsText" dxfId="106" priority="292" operator="containsText" text="PM">
      <formula>NOT(ISERROR(SEARCH("PM",Y69)))</formula>
    </cfRule>
  </conditionalFormatting>
  <conditionalFormatting sqref="Z78:AA78">
    <cfRule type="containsText" dxfId="105" priority="888" operator="containsText" text="AM">
      <formula>NOT(ISERROR(SEARCH("AM",Z78)))</formula>
    </cfRule>
    <cfRule type="containsText" dxfId="104" priority="885" operator="containsText" text="OD">
      <formula>NOT(ISERROR(SEARCH("OD",Z78)))</formula>
    </cfRule>
    <cfRule type="containsText" dxfId="103" priority="886" operator="containsText" text="DT">
      <formula>NOT(ISERROR(SEARCH("DT",Z78)))</formula>
    </cfRule>
    <cfRule type="containsText" dxfId="102" priority="887" operator="containsText" text="PM">
      <formula>NOT(ISERROR(SEARCH("PM",Z78)))</formula>
    </cfRule>
    <cfRule type="containsText" dxfId="101" priority="884" operator="containsText" text="RD">
      <formula>NOT(ISERROR(SEARCH("RD",Z78)))</formula>
    </cfRule>
  </conditionalFormatting>
  <conditionalFormatting sqref="Z49:AF49">
    <cfRule type="containsText" dxfId="100" priority="94" operator="containsText" text="T">
      <formula>NOT(ISERROR(SEARCH("T",Z49)))</formula>
    </cfRule>
  </conditionalFormatting>
  <conditionalFormatting sqref="Z60:AF61">
    <cfRule type="containsText" dxfId="99" priority="191" operator="containsText" text="T">
      <formula>NOT(ISERROR(SEARCH("T",Z60)))</formula>
    </cfRule>
  </conditionalFormatting>
  <conditionalFormatting sqref="Z69:AF69">
    <cfRule type="containsText" dxfId="98" priority="288" operator="containsText" text="T">
      <formula>NOT(ISERROR(SEARCH("T",Z69)))</formula>
    </cfRule>
  </conditionalFormatting>
  <conditionalFormatting sqref="Z79:AF80">
    <cfRule type="containsText" dxfId="97" priority="849" operator="containsText" text="T">
      <formula>NOT(ISERROR(SEARCH("T",Z79)))</formula>
    </cfRule>
  </conditionalFormatting>
  <conditionalFormatting sqref="AB90:AC91">
    <cfRule type="containsText" dxfId="96" priority="1573" operator="containsText" text="AM">
      <formula>NOT(ISERROR(SEARCH("AM",AB90)))</formula>
    </cfRule>
    <cfRule type="containsText" dxfId="95" priority="1572" operator="containsText" text="PM">
      <formula>NOT(ISERROR(SEARCH("PM",AB90)))</formula>
    </cfRule>
    <cfRule type="containsText" dxfId="94" priority="1571" operator="containsText" text="DT">
      <formula>NOT(ISERROR(SEARCH("DT",AB90)))</formula>
    </cfRule>
    <cfRule type="containsText" dxfId="93" priority="1570" operator="containsText" text="OD">
      <formula>NOT(ISERROR(SEARCH("OD",AB90)))</formula>
    </cfRule>
    <cfRule type="containsText" dxfId="92" priority="1569" operator="containsText" text="RD">
      <formula>NOT(ISERROR(SEARCH("RD",AB90)))</formula>
    </cfRule>
    <cfRule type="containsText" dxfId="91" priority="1568" operator="containsText" text="T">
      <formula>NOT(ISERROR(SEARCH("T",AB90)))</formula>
    </cfRule>
  </conditionalFormatting>
  <conditionalFormatting sqref="AB96:AC96">
    <cfRule type="containsText" dxfId="90" priority="1544" operator="containsText" text="T">
      <formula>NOT(ISERROR(SEARCH("T",AB96)))</formula>
    </cfRule>
    <cfRule type="containsText" dxfId="89" priority="1545" operator="containsText" text="RD">
      <formula>NOT(ISERROR(SEARCH("RD",AB96)))</formula>
    </cfRule>
    <cfRule type="containsText" dxfId="88" priority="1546" operator="containsText" text="OD">
      <formula>NOT(ISERROR(SEARCH("OD",AB96)))</formula>
    </cfRule>
    <cfRule type="containsText" dxfId="87" priority="1547" operator="containsText" text="DT">
      <formula>NOT(ISERROR(SEARCH("DT",AB96)))</formula>
    </cfRule>
    <cfRule type="containsText" dxfId="86" priority="1548" operator="containsText" text="PM">
      <formula>NOT(ISERROR(SEARCH("PM",AB96)))</formula>
    </cfRule>
    <cfRule type="containsText" dxfId="85" priority="1549" operator="containsText" text="AM">
      <formula>NOT(ISERROR(SEARCH("AM",AB96)))</formula>
    </cfRule>
  </conditionalFormatting>
  <conditionalFormatting sqref="AB50:AE51">
    <cfRule type="containsText" dxfId="84" priority="41" operator="containsText" text="DT">
      <formula>NOT(ISERROR(SEARCH("DT",AB50)))</formula>
    </cfRule>
    <cfRule type="containsText" dxfId="83" priority="40" operator="containsText" text="OD">
      <formula>NOT(ISERROR(SEARCH("OD",AB50)))</formula>
    </cfRule>
    <cfRule type="containsText" dxfId="82" priority="39" operator="containsText" text="RD">
      <formula>NOT(ISERROR(SEARCH("RD",AB50)))</formula>
    </cfRule>
    <cfRule type="containsText" dxfId="81" priority="38" operator="containsText" text="T">
      <formula>NOT(ISERROR(SEARCH("T",AB50)))</formula>
    </cfRule>
    <cfRule type="containsText" dxfId="80" priority="46" operator="containsText" text="DT">
      <formula>NOT(ISERROR(SEARCH("DT",AB50)))</formula>
    </cfRule>
    <cfRule type="containsText" dxfId="79" priority="48" operator="containsText" text="AM">
      <formula>NOT(ISERROR(SEARCH("AM",AB50)))</formula>
    </cfRule>
    <cfRule type="containsText" dxfId="78" priority="47" operator="containsText" text="PM">
      <formula>NOT(ISERROR(SEARCH("PM",AB50)))</formula>
    </cfRule>
    <cfRule type="containsText" dxfId="77" priority="45" operator="containsText" text="OD">
      <formula>NOT(ISERROR(SEARCH("OD",AB50)))</formula>
    </cfRule>
    <cfRule type="containsText" dxfId="76" priority="44" operator="containsText" text="RD">
      <formula>NOT(ISERROR(SEARCH("RD",AB50)))</formula>
    </cfRule>
    <cfRule type="containsText" dxfId="75" priority="43" operator="containsText" text="AM">
      <formula>NOT(ISERROR(SEARCH("AM",AB50)))</formula>
    </cfRule>
    <cfRule type="containsText" dxfId="74" priority="42" operator="containsText" text="PM">
      <formula>NOT(ISERROR(SEARCH("PM",AB50)))</formula>
    </cfRule>
  </conditionalFormatting>
  <conditionalFormatting sqref="AB58:AE59">
    <cfRule type="containsText" dxfId="73" priority="603" operator="containsText" text="RD">
      <formula>NOT(ISERROR(SEARCH("RD",AB58)))</formula>
    </cfRule>
    <cfRule type="containsText" dxfId="72" priority="607" operator="containsText" text="AM">
      <formula>NOT(ISERROR(SEARCH("AM",AB58)))</formula>
    </cfRule>
    <cfRule type="containsText" dxfId="71" priority="604" operator="containsText" text="OD">
      <formula>NOT(ISERROR(SEARCH("OD",AB58)))</formula>
    </cfRule>
    <cfRule type="containsText" dxfId="70" priority="602" operator="containsText" text="AM">
      <formula>NOT(ISERROR(SEARCH("AM",AB58)))</formula>
    </cfRule>
    <cfRule type="containsText" dxfId="69" priority="605" operator="containsText" text="DT">
      <formula>NOT(ISERROR(SEARCH("DT",AB58)))</formula>
    </cfRule>
    <cfRule type="containsText" dxfId="68" priority="601" operator="containsText" text="PM">
      <formula>NOT(ISERROR(SEARCH("PM",AB58)))</formula>
    </cfRule>
    <cfRule type="containsText" dxfId="67" priority="600" operator="containsText" text="DT">
      <formula>NOT(ISERROR(SEARCH("DT",AB58)))</formula>
    </cfRule>
    <cfRule type="containsText" dxfId="66" priority="606" operator="containsText" text="PM">
      <formula>NOT(ISERROR(SEARCH("PM",AB58)))</formula>
    </cfRule>
    <cfRule type="containsText" dxfId="65" priority="599" operator="containsText" text="OD">
      <formula>NOT(ISERROR(SEARCH("OD",AB58)))</formula>
    </cfRule>
    <cfRule type="containsText" dxfId="64" priority="598" operator="containsText" text="RD">
      <formula>NOT(ISERROR(SEARCH("RD",AB58)))</formula>
    </cfRule>
    <cfRule type="containsText" dxfId="63" priority="597" operator="containsText" text="T">
      <formula>NOT(ISERROR(SEARCH("T",AB58)))</formula>
    </cfRule>
  </conditionalFormatting>
  <conditionalFormatting sqref="AB70:AE70">
    <cfRule type="containsText" dxfId="62" priority="787" operator="containsText" text="T">
      <formula>NOT(ISERROR(SEARCH("T",AB70)))</formula>
    </cfRule>
    <cfRule type="containsText" dxfId="61" priority="788" operator="containsText" text="RD">
      <formula>NOT(ISERROR(SEARCH("RD",AB70)))</formula>
    </cfRule>
    <cfRule type="containsText" dxfId="60" priority="789" operator="containsText" text="OD">
      <formula>NOT(ISERROR(SEARCH("OD",AB70)))</formula>
    </cfRule>
    <cfRule type="containsText" dxfId="59" priority="791" operator="containsText" text="PM">
      <formula>NOT(ISERROR(SEARCH("PM",AB70)))</formula>
    </cfRule>
    <cfRule type="containsText" dxfId="58" priority="792" operator="containsText" text="AM">
      <formula>NOT(ISERROR(SEARCH("AM",AB70)))</formula>
    </cfRule>
    <cfRule type="containsText" dxfId="57" priority="794" operator="containsText" text="OD">
      <formula>NOT(ISERROR(SEARCH("OD",AB70)))</formula>
    </cfRule>
    <cfRule type="containsText" dxfId="56" priority="790" operator="containsText" text="DT">
      <formula>NOT(ISERROR(SEARCH("DT",AB70)))</formula>
    </cfRule>
    <cfRule type="containsText" dxfId="55" priority="793" operator="containsText" text="RD">
      <formula>NOT(ISERROR(SEARCH("RD",AB70)))</formula>
    </cfRule>
    <cfRule type="containsText" dxfId="54" priority="795" operator="containsText" text="DT">
      <formula>NOT(ISERROR(SEARCH("DT",AB70)))</formula>
    </cfRule>
    <cfRule type="containsText" dxfId="53" priority="796" operator="containsText" text="PM">
      <formula>NOT(ISERROR(SEARCH("PM",AB70)))</formula>
    </cfRule>
    <cfRule type="containsText" dxfId="52" priority="797" operator="containsText" text="AM">
      <formula>NOT(ISERROR(SEARCH("AM",AB70)))</formula>
    </cfRule>
  </conditionalFormatting>
  <conditionalFormatting sqref="AB78:AE78">
    <cfRule type="containsText" dxfId="51" priority="1008" operator="containsText" text="OD">
      <formula>NOT(ISERROR(SEARCH("OD",AB78)))</formula>
    </cfRule>
    <cfRule type="containsText" dxfId="50" priority="1007" operator="containsText" text="RD">
      <formula>NOT(ISERROR(SEARCH("RD",AB78)))</formula>
    </cfRule>
    <cfRule type="containsText" dxfId="49" priority="1014" operator="containsText" text="DT">
      <formula>NOT(ISERROR(SEARCH("DT",AB78)))</formula>
    </cfRule>
    <cfRule type="containsText" dxfId="48" priority="1005" operator="containsText" text="T">
      <formula>NOT(ISERROR(SEARCH("T",AB78)))</formula>
    </cfRule>
    <cfRule type="containsText" dxfId="47" priority="1010" operator="containsText" text="PM">
      <formula>NOT(ISERROR(SEARCH("PM",AB78)))</formula>
    </cfRule>
    <cfRule type="containsText" dxfId="46" priority="1011" operator="containsText" text="AM">
      <formula>NOT(ISERROR(SEARCH("AM",AB78)))</formula>
    </cfRule>
    <cfRule type="containsText" dxfId="45" priority="1012" operator="containsText" text="RD">
      <formula>NOT(ISERROR(SEARCH("RD",AB78)))</formula>
    </cfRule>
    <cfRule type="containsText" dxfId="44" priority="1015" operator="containsText" text="PM">
      <formula>NOT(ISERROR(SEARCH("PM",AB78)))</formula>
    </cfRule>
    <cfRule type="containsText" dxfId="43" priority="1016" operator="containsText" text="AM">
      <formula>NOT(ISERROR(SEARCH("AM",AB78)))</formula>
    </cfRule>
    <cfRule type="containsText" dxfId="42" priority="1009" operator="containsText" text="DT">
      <formula>NOT(ISERROR(SEARCH("DT",AB78)))</formula>
    </cfRule>
    <cfRule type="containsText" dxfId="41" priority="1013" operator="containsText" text="OD">
      <formula>NOT(ISERROR(SEARCH("OD",AB78)))</formula>
    </cfRule>
  </conditionalFormatting>
  <conditionalFormatting sqref="AB78:AE80">
    <cfRule type="containsText" dxfId="40" priority="986" operator="containsText" text="PM">
      <formula>NOT(ISERROR(SEARCH("PM",AB78)))</formula>
    </cfRule>
    <cfRule type="containsText" dxfId="39" priority="983" operator="containsText" text="RD">
      <formula>NOT(ISERROR(SEARCH("RD",AB78)))</formula>
    </cfRule>
    <cfRule type="containsText" dxfId="38" priority="984" operator="containsText" text="OD">
      <formula>NOT(ISERROR(SEARCH("OD",AB78)))</formula>
    </cfRule>
    <cfRule type="containsText" dxfId="37" priority="985" operator="containsText" text="DT">
      <formula>NOT(ISERROR(SEARCH("DT",AB78)))</formula>
    </cfRule>
    <cfRule type="containsText" dxfId="36" priority="987" operator="containsText" text="AM">
      <formula>NOT(ISERROR(SEARCH("AM",AB78)))</formula>
    </cfRule>
  </conditionalFormatting>
  <conditionalFormatting sqref="AF9">
    <cfRule type="containsText" dxfId="35" priority="1712" operator="containsText" text="E">
      <formula>NOT(ISERROR(SEARCH("E",AF9)))</formula>
    </cfRule>
    <cfRule type="containsText" dxfId="34" priority="1716" operator="containsText" text="M">
      <formula>NOT(ISERROR(SEARCH("M",AF9)))</formula>
    </cfRule>
    <cfRule type="containsText" dxfId="33" priority="1715" operator="containsText" text="M">
      <formula>NOT(ISERROR(SEARCH("M",AF9)))</formula>
    </cfRule>
    <cfRule type="containsText" dxfId="32" priority="1714" operator="containsText" text="RD">
      <formula>NOT(ISERROR(SEARCH("RD",AF9)))</formula>
    </cfRule>
    <cfRule type="containsText" dxfId="31" priority="1713" operator="containsText" text="OD">
      <formula>NOT(ISERROR(SEARCH("OD",AF9)))</formula>
    </cfRule>
  </conditionalFormatting>
  <conditionalFormatting sqref="AF50:AF51">
    <cfRule type="containsText" dxfId="30" priority="2" operator="containsText" text="RD">
      <formula>NOT(ISERROR(SEARCH("RD",AF50)))</formula>
    </cfRule>
    <cfRule type="containsText" dxfId="29" priority="3" operator="containsText" text="OD">
      <formula>NOT(ISERROR(SEARCH("OD",AF50)))</formula>
    </cfRule>
    <cfRule type="containsText" dxfId="28" priority="4" operator="containsText" text="DT">
      <formula>NOT(ISERROR(SEARCH("DT",AF50)))</formula>
    </cfRule>
    <cfRule type="containsText" dxfId="27" priority="5" operator="containsText" text="PM">
      <formula>NOT(ISERROR(SEARCH("PM",AF50)))</formula>
    </cfRule>
    <cfRule type="containsText" dxfId="26" priority="1" operator="containsText" text="T">
      <formula>NOT(ISERROR(SEARCH("T",AF50)))</formula>
    </cfRule>
    <cfRule type="containsText" dxfId="25" priority="6" operator="containsText" text="AM">
      <formula>NOT(ISERROR(SEARCH("AM",AF50)))</formula>
    </cfRule>
  </conditionalFormatting>
  <conditionalFormatting sqref="AF58:AF59">
    <cfRule type="containsText" dxfId="24" priority="562" operator="containsText" text="OD">
      <formula>NOT(ISERROR(SEARCH("OD",AF58)))</formula>
    </cfRule>
    <cfRule type="containsText" dxfId="23" priority="563" operator="containsText" text="DT">
      <formula>NOT(ISERROR(SEARCH("DT",AF58)))</formula>
    </cfRule>
    <cfRule type="containsText" dxfId="22" priority="560" operator="containsText" text="T">
      <formula>NOT(ISERROR(SEARCH("T",AF58)))</formula>
    </cfRule>
    <cfRule type="containsText" dxfId="21" priority="561" operator="containsText" text="RD">
      <formula>NOT(ISERROR(SEARCH("RD",AF58)))</formula>
    </cfRule>
    <cfRule type="containsText" dxfId="20" priority="565" operator="containsText" text="AM">
      <formula>NOT(ISERROR(SEARCH("AM",AF58)))</formula>
    </cfRule>
    <cfRule type="containsText" dxfId="19" priority="564" operator="containsText" text="PM">
      <formula>NOT(ISERROR(SEARCH("PM",AF58)))</formula>
    </cfRule>
  </conditionalFormatting>
  <conditionalFormatting sqref="AF70">
    <cfRule type="containsText" dxfId="18" priority="750" operator="containsText" text="T">
      <formula>NOT(ISERROR(SEARCH("T",AF70)))</formula>
    </cfRule>
    <cfRule type="containsText" dxfId="17" priority="751" operator="containsText" text="RD">
      <formula>NOT(ISERROR(SEARCH("RD",AF70)))</formula>
    </cfRule>
    <cfRule type="containsText" dxfId="16" priority="752" operator="containsText" text="OD">
      <formula>NOT(ISERROR(SEARCH("OD",AF70)))</formula>
    </cfRule>
    <cfRule type="containsText" dxfId="15" priority="753" operator="containsText" text="DT">
      <formula>NOT(ISERROR(SEARCH("DT",AF70)))</formula>
    </cfRule>
    <cfRule type="containsText" dxfId="14" priority="754" operator="containsText" text="PM">
      <formula>NOT(ISERROR(SEARCH("PM",AF70)))</formula>
    </cfRule>
    <cfRule type="containsText" dxfId="13" priority="755" operator="containsText" text="AM">
      <formula>NOT(ISERROR(SEARCH("AM",AF70)))</formula>
    </cfRule>
  </conditionalFormatting>
  <conditionalFormatting sqref="AF78">
    <cfRule type="containsText" dxfId="12" priority="848" operator="containsText" text="AM">
      <formula>NOT(ISERROR(SEARCH("AM",AF78)))</formula>
    </cfRule>
    <cfRule type="containsText" dxfId="11" priority="847" operator="containsText" text="PM">
      <formula>NOT(ISERROR(SEARCH("PM",AF78)))</formula>
    </cfRule>
    <cfRule type="containsText" dxfId="10" priority="846" operator="containsText" text="DT">
      <formula>NOT(ISERROR(SEARCH("DT",AF78)))</formula>
    </cfRule>
    <cfRule type="containsText" dxfId="9" priority="845" operator="containsText" text="OD">
      <formula>NOT(ISERROR(SEARCH("OD",AF78)))</formula>
    </cfRule>
    <cfRule type="containsText" dxfId="8" priority="844" operator="containsText" text="RD">
      <formula>NOT(ISERROR(SEARCH("RD",AF78)))</formula>
    </cfRule>
    <cfRule type="containsText" dxfId="7" priority="843" operator="containsText" text="T">
      <formula>NOT(ISERROR(SEARCH("T",AF78)))</formula>
    </cfRule>
  </conditionalFormatting>
  <conditionalFormatting sqref="AF79:AF80">
    <cfRule type="containsText" dxfId="6" priority="881" operator="containsText" text="PM">
      <formula>NOT(ISERROR(SEARCH("PM",AF79)))</formula>
    </cfRule>
    <cfRule type="containsText" dxfId="5" priority="882" operator="containsText" text="AM">
      <formula>NOT(ISERROR(SEARCH("AM",AF79)))</formula>
    </cfRule>
    <cfRule type="containsText" dxfId="4" priority="878" operator="containsText" text="RD">
      <formula>NOT(ISERROR(SEARCH("RD",AF79)))</formula>
    </cfRule>
    <cfRule type="containsText" dxfId="3" priority="879" operator="containsText" text="OD">
      <formula>NOT(ISERROR(SEARCH("OD",AF79)))</formula>
    </cfRule>
    <cfRule type="containsText" dxfId="2" priority="880" operator="containsText" text="DT">
      <formula>NOT(ISERROR(SEARCH("DT",AF79)))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MH AVAILABLE</vt:lpstr>
      <vt:lpstr>MH REQUIRED</vt:lpstr>
      <vt:lpstr>DUTY ROSTER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AMO Eng APMM 139</cp:lastModifiedBy>
  <dcterms:created xsi:type="dcterms:W3CDTF">2015-06-05T18:17:20Z</dcterms:created>
  <dcterms:modified xsi:type="dcterms:W3CDTF">2024-09-09T08:23:42Z</dcterms:modified>
</cp:coreProperties>
</file>