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8_{4C0514BC-12AF-4A98-AB1B-04A5F6C09704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Sheet1" sheetId="3" r:id="rId1"/>
  </sheets>
  <definedNames>
    <definedName name="_xlnm._FilterDatabase" localSheetId="0" hidden="1">Sheet1!$A$4:$J$21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3" l="1"/>
  <c r="J26" i="3" s="1"/>
  <c r="I27" i="3"/>
  <c r="J27" i="3" s="1"/>
  <c r="I28" i="3"/>
  <c r="J28" i="3" s="1"/>
  <c r="I29" i="3"/>
  <c r="J29" i="3" s="1"/>
  <c r="I30" i="3"/>
  <c r="J30" i="3" s="1"/>
  <c r="I31" i="3"/>
  <c r="J31" i="3" s="1"/>
  <c r="I32" i="3"/>
  <c r="J32" i="3" s="1"/>
  <c r="I33" i="3"/>
  <c r="J33" i="3" s="1"/>
  <c r="I34" i="3"/>
  <c r="J34" i="3" s="1"/>
  <c r="I35" i="3"/>
  <c r="J35" i="3" s="1"/>
  <c r="I36" i="3"/>
  <c r="J36" i="3" s="1"/>
  <c r="I37" i="3"/>
  <c r="J37" i="3" s="1"/>
  <c r="I38" i="3"/>
  <c r="J38" i="3" s="1"/>
  <c r="I39" i="3"/>
  <c r="J39" i="3" s="1"/>
  <c r="I40" i="3"/>
  <c r="J40" i="3" s="1"/>
  <c r="I41" i="3"/>
  <c r="J41" i="3" s="1"/>
  <c r="I42" i="3"/>
  <c r="J42" i="3" s="1"/>
  <c r="I43" i="3"/>
  <c r="J43" i="3" s="1"/>
  <c r="I44" i="3"/>
  <c r="J44" i="3" s="1"/>
  <c r="I45" i="3"/>
  <c r="J45" i="3" s="1"/>
  <c r="I46" i="3"/>
  <c r="J46" i="3" s="1"/>
  <c r="I47" i="3"/>
  <c r="J47" i="3" s="1"/>
  <c r="I48" i="3"/>
  <c r="J48" i="3" s="1"/>
  <c r="I49" i="3"/>
  <c r="J49" i="3" s="1"/>
  <c r="I50" i="3"/>
  <c r="J50" i="3" s="1"/>
  <c r="I51" i="3"/>
  <c r="J51" i="3" s="1"/>
  <c r="I52" i="3"/>
  <c r="J52" i="3" s="1"/>
  <c r="I53" i="3"/>
  <c r="J53" i="3" s="1"/>
  <c r="I54" i="3"/>
  <c r="J54" i="3" s="1"/>
  <c r="I55" i="3"/>
  <c r="J55" i="3" s="1"/>
  <c r="I56" i="3"/>
  <c r="J56" i="3" s="1"/>
  <c r="I57" i="3"/>
  <c r="J57" i="3" s="1"/>
  <c r="I5" i="3"/>
  <c r="J5" i="3" s="1"/>
  <c r="I6" i="3"/>
  <c r="J6" i="3" s="1"/>
  <c r="I7" i="3"/>
  <c r="J7" i="3" s="1"/>
  <c r="I8" i="3"/>
  <c r="J8" i="3" s="1"/>
  <c r="I9" i="3"/>
  <c r="J9" i="3" s="1"/>
  <c r="I10" i="3"/>
  <c r="J10" i="3" s="1"/>
  <c r="I11" i="3"/>
  <c r="J11" i="3" s="1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J58" i="3" l="1"/>
</calcChain>
</file>

<file path=xl/sharedStrings.xml><?xml version="1.0" encoding="utf-8"?>
<sst xmlns="http://schemas.openxmlformats.org/spreadsheetml/2006/main" count="121" uniqueCount="102">
  <si>
    <t>Discount</t>
  </si>
  <si>
    <t>NO.</t>
  </si>
  <si>
    <t>DESC</t>
  </si>
  <si>
    <t>PART NO</t>
  </si>
  <si>
    <t>Brand New 
UNIT PRICE (USD)</t>
  </si>
  <si>
    <t>Requested QTY</t>
  </si>
  <si>
    <t>Available QTY @ LM</t>
  </si>
  <si>
    <t>Available QTY @ LHI</t>
  </si>
  <si>
    <t>Ref. "ANTICIPATE SPARE AW139"</t>
  </si>
  <si>
    <t>M/R PRESSURE PLATE WASHER</t>
  </si>
  <si>
    <t>3G6220A02151</t>
  </si>
  <si>
    <t>M/R ANTI ROTATION BLOCK</t>
  </si>
  <si>
    <t>3G6220A05353</t>
  </si>
  <si>
    <t>M/R ANTI ROTATION NUT</t>
  </si>
  <si>
    <t>MS17826-3</t>
  </si>
  <si>
    <t>M/R SWASHPLATE BOOT</t>
  </si>
  <si>
    <t>FLANGE ASSY SCISSOR ATTACH</t>
  </si>
  <si>
    <t>3G6220A00632</t>
  </si>
  <si>
    <t xml:space="preserve">T/R PRESSURE PLATE </t>
  </si>
  <si>
    <t>3G6420A01251</t>
  </si>
  <si>
    <t>M/R UPPER ROD END</t>
  </si>
  <si>
    <t>3G6230A01133</t>
  </si>
  <si>
    <t>T/R PEELING SHIM</t>
  </si>
  <si>
    <t>3G6420A02151</t>
  </si>
  <si>
    <t>T/R HALF SCISSOR</t>
  </si>
  <si>
    <t>3G6430A00335</t>
  </si>
  <si>
    <t>T/R LOCK WASHER</t>
  </si>
  <si>
    <t>3G6420A02251</t>
  </si>
  <si>
    <t>T/R LOWER ROD END</t>
  </si>
  <si>
    <t>3G6430A00932</t>
  </si>
  <si>
    <t>T/R UPPER ROD END</t>
  </si>
  <si>
    <t>3G6430A00832</t>
  </si>
  <si>
    <t>LG WASHER</t>
  </si>
  <si>
    <t>MGB FILTER</t>
  </si>
  <si>
    <t>FWD COMPRRESSOR</t>
  </si>
  <si>
    <t>1363A020001</t>
  </si>
  <si>
    <t>AFT COMPRESSOR</t>
  </si>
  <si>
    <t>1362A020001</t>
  </si>
  <si>
    <t>RECEIVER DRYER</t>
  </si>
  <si>
    <t>3G6320V04453</t>
  </si>
  <si>
    <t>3G6230V00251</t>
  </si>
  <si>
    <t>1661-0003</t>
  </si>
  <si>
    <t>20204-061</t>
  </si>
  <si>
    <t>Ref. "ANTICIPATE SPARE AW189"</t>
  </si>
  <si>
    <t>Bolt Special</t>
  </si>
  <si>
    <t>8G5211A02851</t>
  </si>
  <si>
    <t>Pin Rivet</t>
  </si>
  <si>
    <t>8G5211A02951</t>
  </si>
  <si>
    <t xml:space="preserve">Pin Spherical </t>
  </si>
  <si>
    <t>A451A080B</t>
  </si>
  <si>
    <t>Screw, Washer Head</t>
  </si>
  <si>
    <t>A428A3C04</t>
  </si>
  <si>
    <t>A428A3C08</t>
  </si>
  <si>
    <t>Pin, Straight Head</t>
  </si>
  <si>
    <t>MS20392-2R47</t>
  </si>
  <si>
    <t>Washer</t>
  </si>
  <si>
    <t xml:space="preserve">Screw Machine </t>
  </si>
  <si>
    <t>MS24694-C105</t>
  </si>
  <si>
    <t>Bolt, Tailplane Front</t>
  </si>
  <si>
    <t>8G5510A05951</t>
  </si>
  <si>
    <t>Washer Convex</t>
  </si>
  <si>
    <t>A904A07PV</t>
  </si>
  <si>
    <t>Bearing, Sleeve Flanged</t>
  </si>
  <si>
    <t>8G5510A06351</t>
  </si>
  <si>
    <t>8G5510A02651</t>
  </si>
  <si>
    <t>8G5510A02252</t>
  </si>
  <si>
    <t>4F5510A09151</t>
  </si>
  <si>
    <t>A994A51N035K</t>
  </si>
  <si>
    <t>Shim, Laminated</t>
  </si>
  <si>
    <t>A864A1151F030H</t>
  </si>
  <si>
    <t>8G5510A06751</t>
  </si>
  <si>
    <t xml:space="preserve">Screw, Shear </t>
  </si>
  <si>
    <t>NAS5310V3A4</t>
  </si>
  <si>
    <t>Lock Washer</t>
  </si>
  <si>
    <t>4F5510A07151</t>
  </si>
  <si>
    <t>Emergency Exit Handle</t>
  </si>
  <si>
    <t>8G9500L00151</t>
  </si>
  <si>
    <t>8G9500L00251</t>
  </si>
  <si>
    <t>Grommet</t>
  </si>
  <si>
    <t>8G5620L00551</t>
  </si>
  <si>
    <t>Packing</t>
  </si>
  <si>
    <t xml:space="preserve">Seal </t>
  </si>
  <si>
    <t>S762J02AB</t>
  </si>
  <si>
    <t>S762J03AB</t>
  </si>
  <si>
    <t>A025010305-26</t>
  </si>
  <si>
    <t>M25988/1-278</t>
  </si>
  <si>
    <t>Gasket</t>
  </si>
  <si>
    <t>3G2920L00151</t>
  </si>
  <si>
    <t>Filter Element</t>
  </si>
  <si>
    <t>M8815/6-10</t>
  </si>
  <si>
    <t>Peeling Shim, Swashplate</t>
  </si>
  <si>
    <t>8G6230A01651</t>
  </si>
  <si>
    <t>M25988/1-029</t>
  </si>
  <si>
    <t>Lanyard</t>
  </si>
  <si>
    <t>NAS314C20-0153</t>
  </si>
  <si>
    <t>Seal Static</t>
  </si>
  <si>
    <t>HDS1171-7-4</t>
  </si>
  <si>
    <t>Rubber Seal</t>
  </si>
  <si>
    <t>4F6430L00551</t>
  </si>
  <si>
    <t>Discounted Brand New
Unit Price (USD)</t>
  </si>
  <si>
    <t>TOTAL DISCOUNTED PRICE (USD)</t>
  </si>
  <si>
    <t>GRANDTOTAL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</si>
</sst>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0" xfId="0" applyNumberFormat="1"/>
    <xf numFmtId="9" fontId="0" fillId="0" borderId="0" xfId="0" applyNumberFormat="1"/>
    <xf numFmtId="0" fontId="2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164" fontId="2" fillId="0" borderId="1" xfId="1" applyFont="1" applyBorder="1"/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zoomScale="85" zoomScaleNormal="85" workbookViewId="0">
      <selection activeCell="B56" sqref="B56"/>
    </sheetView>
  </sheetViews>
  <sheetFormatPr defaultRowHeight="14.4" x14ac:dyDescent="0.3"/>
  <cols>
    <col min="1" max="1" width="5" customWidth="1"/>
    <col min="2" max="2" width="32.6640625" customWidth="1"/>
    <col min="3" max="3" width="25" customWidth="1"/>
    <col min="4" max="4" width="14.109375" bestFit="1" customWidth="1"/>
    <col min="5" max="5" width="18.21875" bestFit="1" customWidth="1"/>
    <col min="6" max="6" width="19" customWidth="1"/>
    <col min="7" max="7" width="11.77734375" customWidth="1"/>
    <col min="8" max="8" width="22.77734375" customWidth="1"/>
    <col min="9" max="9" width="26.44140625" customWidth="1"/>
    <col min="10" max="10" width="28.21875" customWidth="1"/>
  </cols>
  <sheetData>
    <row r="1" spans="1:10" x14ac:dyDescent="0.3">
      <c r="A1" s="1"/>
    </row>
    <row r="3" spans="1:10" x14ac:dyDescent="0.3">
      <c r="A3" s="17" t="s">
        <v>8</v>
      </c>
      <c r="B3" s="17"/>
      <c r="C3" s="17"/>
      <c r="D3" s="17"/>
      <c r="E3" s="8"/>
      <c r="F3" s="8"/>
    </row>
    <row r="4" spans="1:10" ht="28.05" customHeight="1" x14ac:dyDescent="0.3">
      <c r="A4" s="3" t="s">
        <v>1</v>
      </c>
      <c r="B4" s="3" t="s">
        <v>2</v>
      </c>
      <c r="C4" s="3" t="s">
        <v>3</v>
      </c>
      <c r="D4" s="3" t="s">
        <v>5</v>
      </c>
      <c r="E4" s="10" t="s">
        <v>7</v>
      </c>
      <c r="F4" s="10" t="s">
        <v>6</v>
      </c>
      <c r="G4" s="9" t="s">
        <v>0</v>
      </c>
      <c r="H4" s="11" t="s">
        <v>4</v>
      </c>
      <c r="I4" s="15" t="s">
        <v>99</v>
      </c>
      <c r="J4" s="15" t="s">
        <v>100</v>
      </c>
    </row>
    <row r="5" spans="1:10" x14ac:dyDescent="0.3">
      <c r="A5" s="4">
        <v>3</v>
      </c>
      <c r="B5" s="5" t="s">
        <v>9</v>
      </c>
      <c r="C5" s="4" t="s">
        <v>10</v>
      </c>
      <c r="D5" s="4">
        <v>2</v>
      </c>
      <c r="E5" s="2">
        <v>0</v>
      </c>
      <c r="F5" s="2">
        <v>3</v>
      </c>
      <c r="G5" s="7">
        <v>0.2</v>
      </c>
      <c r="H5" s="13">
        <v>623.46</v>
      </c>
      <c r="I5" s="6">
        <f t="shared" ref="I5:I21" si="0">H5*(1-G5)</f>
        <v>498.76800000000003</v>
      </c>
      <c r="J5" s="6">
        <f t="shared" ref="J5:J21" si="1">IF(D5&lt;E5+F5,I5*D5,I5*(E5+F5))</f>
        <v>997.53600000000006</v>
      </c>
    </row>
    <row r="6" spans="1:10" x14ac:dyDescent="0.3">
      <c r="A6" s="4">
        <v>6</v>
      </c>
      <c r="B6" s="5" t="s">
        <v>11</v>
      </c>
      <c r="C6" s="4" t="s">
        <v>12</v>
      </c>
      <c r="D6" s="4">
        <v>5</v>
      </c>
      <c r="E6" s="2">
        <v>748</v>
      </c>
      <c r="F6" s="2">
        <v>76</v>
      </c>
      <c r="G6" s="7">
        <v>0.2</v>
      </c>
      <c r="H6" s="13">
        <v>273.47000000000003</v>
      </c>
      <c r="I6" s="6">
        <f t="shared" si="0"/>
        <v>218.77600000000004</v>
      </c>
      <c r="J6" s="6">
        <f t="shared" si="1"/>
        <v>1093.8800000000001</v>
      </c>
    </row>
    <row r="7" spans="1:10" x14ac:dyDescent="0.3">
      <c r="A7" s="4">
        <v>7</v>
      </c>
      <c r="B7" s="5" t="s">
        <v>13</v>
      </c>
      <c r="C7" s="4" t="s">
        <v>14</v>
      </c>
      <c r="D7" s="4">
        <v>10</v>
      </c>
      <c r="E7" s="2">
        <v>476</v>
      </c>
      <c r="F7" s="2">
        <v>60</v>
      </c>
      <c r="G7" s="7">
        <v>0.2</v>
      </c>
      <c r="H7" s="13">
        <v>4.1399999999999997</v>
      </c>
      <c r="I7" s="6">
        <f t="shared" si="0"/>
        <v>3.3119999999999998</v>
      </c>
      <c r="J7" s="6">
        <f t="shared" si="1"/>
        <v>33.119999999999997</v>
      </c>
    </row>
    <row r="8" spans="1:10" x14ac:dyDescent="0.3">
      <c r="A8" s="4">
        <v>9</v>
      </c>
      <c r="B8" s="5" t="s">
        <v>15</v>
      </c>
      <c r="C8" s="4" t="s">
        <v>40</v>
      </c>
      <c r="D8" s="4">
        <v>2</v>
      </c>
      <c r="E8" s="2">
        <v>20</v>
      </c>
      <c r="F8" s="2">
        <v>21</v>
      </c>
      <c r="G8" s="7">
        <v>0.2</v>
      </c>
      <c r="H8" s="13">
        <v>2927.89</v>
      </c>
      <c r="I8" s="6">
        <f t="shared" si="0"/>
        <v>2342.3119999999999</v>
      </c>
      <c r="J8" s="6">
        <f t="shared" si="1"/>
        <v>4684.6239999999998</v>
      </c>
    </row>
    <row r="9" spans="1:10" x14ac:dyDescent="0.3">
      <c r="A9" s="4">
        <v>10</v>
      </c>
      <c r="B9" s="5" t="s">
        <v>16</v>
      </c>
      <c r="C9" s="4" t="s">
        <v>17</v>
      </c>
      <c r="D9" s="4">
        <v>1</v>
      </c>
      <c r="E9" s="2">
        <v>6</v>
      </c>
      <c r="F9" s="2">
        <v>2</v>
      </c>
      <c r="G9" s="7">
        <v>0.2</v>
      </c>
      <c r="H9" s="13">
        <v>22624.15</v>
      </c>
      <c r="I9" s="6">
        <f t="shared" si="0"/>
        <v>18099.320000000003</v>
      </c>
      <c r="J9" s="6">
        <f t="shared" si="1"/>
        <v>18099.320000000003</v>
      </c>
    </row>
    <row r="10" spans="1:10" x14ac:dyDescent="0.3">
      <c r="A10" s="4">
        <v>11</v>
      </c>
      <c r="B10" s="5" t="s">
        <v>18</v>
      </c>
      <c r="C10" s="4" t="s">
        <v>19</v>
      </c>
      <c r="D10" s="4">
        <v>1</v>
      </c>
      <c r="E10" s="2">
        <v>0</v>
      </c>
      <c r="F10" s="2">
        <v>15</v>
      </c>
      <c r="G10" s="7">
        <v>0.2</v>
      </c>
      <c r="H10" s="13">
        <v>115.84</v>
      </c>
      <c r="I10" s="6">
        <f t="shared" si="0"/>
        <v>92.672000000000011</v>
      </c>
      <c r="J10" s="6">
        <f t="shared" si="1"/>
        <v>92.672000000000011</v>
      </c>
    </row>
    <row r="11" spans="1:10" x14ac:dyDescent="0.3">
      <c r="A11" s="4">
        <v>12</v>
      </c>
      <c r="B11" s="5" t="s">
        <v>20</v>
      </c>
      <c r="C11" s="4" t="s">
        <v>21</v>
      </c>
      <c r="D11" s="4">
        <v>8</v>
      </c>
      <c r="E11" s="2">
        <v>3</v>
      </c>
      <c r="F11" s="2">
        <v>0</v>
      </c>
      <c r="G11" s="7">
        <v>0.2</v>
      </c>
      <c r="H11" s="13">
        <v>4806.78</v>
      </c>
      <c r="I11" s="6">
        <f t="shared" si="0"/>
        <v>3845.424</v>
      </c>
      <c r="J11" s="6">
        <f t="shared" si="1"/>
        <v>11536.272000000001</v>
      </c>
    </row>
    <row r="12" spans="1:10" x14ac:dyDescent="0.3">
      <c r="A12" s="4">
        <v>14</v>
      </c>
      <c r="B12" s="5" t="s">
        <v>22</v>
      </c>
      <c r="C12" s="4" t="s">
        <v>23</v>
      </c>
      <c r="D12" s="4">
        <v>8</v>
      </c>
      <c r="E12" s="2">
        <v>692</v>
      </c>
      <c r="F12" s="2">
        <v>31</v>
      </c>
      <c r="G12" s="7">
        <v>0.2</v>
      </c>
      <c r="H12" s="13">
        <v>74.959999999999994</v>
      </c>
      <c r="I12" s="6">
        <f t="shared" si="0"/>
        <v>59.967999999999996</v>
      </c>
      <c r="J12" s="6">
        <f t="shared" si="1"/>
        <v>479.74399999999997</v>
      </c>
    </row>
    <row r="13" spans="1:10" x14ac:dyDescent="0.3">
      <c r="A13" s="4">
        <v>18</v>
      </c>
      <c r="B13" s="5" t="s">
        <v>24</v>
      </c>
      <c r="C13" s="4" t="s">
        <v>25</v>
      </c>
      <c r="D13" s="4">
        <v>4</v>
      </c>
      <c r="E13" s="2">
        <v>171</v>
      </c>
      <c r="F13" s="2">
        <v>27</v>
      </c>
      <c r="G13" s="7">
        <v>0.2</v>
      </c>
      <c r="H13" s="13">
        <v>2618.1999999999998</v>
      </c>
      <c r="I13" s="6">
        <f t="shared" si="0"/>
        <v>2094.56</v>
      </c>
      <c r="J13" s="6">
        <f t="shared" si="1"/>
        <v>8378.24</v>
      </c>
    </row>
    <row r="14" spans="1:10" x14ac:dyDescent="0.3">
      <c r="A14" s="4">
        <v>22</v>
      </c>
      <c r="B14" s="5" t="s">
        <v>26</v>
      </c>
      <c r="C14" s="4" t="s">
        <v>27</v>
      </c>
      <c r="D14" s="4">
        <v>8</v>
      </c>
      <c r="E14" s="2">
        <v>425</v>
      </c>
      <c r="F14" s="2">
        <v>68</v>
      </c>
      <c r="G14" s="7">
        <v>0.2</v>
      </c>
      <c r="H14" s="13">
        <v>165.91</v>
      </c>
      <c r="I14" s="6">
        <f t="shared" si="0"/>
        <v>132.72800000000001</v>
      </c>
      <c r="J14" s="6">
        <f t="shared" si="1"/>
        <v>1061.8240000000001</v>
      </c>
    </row>
    <row r="15" spans="1:10" x14ac:dyDescent="0.3">
      <c r="A15" s="4">
        <v>23</v>
      </c>
      <c r="B15" s="5" t="s">
        <v>28</v>
      </c>
      <c r="C15" s="4" t="s">
        <v>29</v>
      </c>
      <c r="D15" s="4">
        <v>8</v>
      </c>
      <c r="E15" s="2">
        <v>134</v>
      </c>
      <c r="F15" s="2">
        <v>7</v>
      </c>
      <c r="G15" s="7">
        <v>0.2</v>
      </c>
      <c r="H15" s="13">
        <v>2454.4699999999998</v>
      </c>
      <c r="I15" s="6">
        <f t="shared" si="0"/>
        <v>1963.576</v>
      </c>
      <c r="J15" s="6">
        <f t="shared" si="1"/>
        <v>15708.608</v>
      </c>
    </row>
    <row r="16" spans="1:10" x14ac:dyDescent="0.3">
      <c r="A16" s="4">
        <v>24</v>
      </c>
      <c r="B16" s="5" t="s">
        <v>30</v>
      </c>
      <c r="C16" s="4" t="s">
        <v>31</v>
      </c>
      <c r="D16" s="4">
        <v>8</v>
      </c>
      <c r="E16" s="2">
        <v>229</v>
      </c>
      <c r="F16" s="2">
        <v>29</v>
      </c>
      <c r="G16" s="7">
        <v>0.2</v>
      </c>
      <c r="H16" s="13">
        <v>2454.4699999999998</v>
      </c>
      <c r="I16" s="6">
        <f t="shared" si="0"/>
        <v>1963.576</v>
      </c>
      <c r="J16" s="6">
        <f t="shared" si="1"/>
        <v>15708.608</v>
      </c>
    </row>
    <row r="17" spans="1:10" x14ac:dyDescent="0.3">
      <c r="A17" s="4">
        <v>26</v>
      </c>
      <c r="B17" s="5" t="s">
        <v>32</v>
      </c>
      <c r="C17" s="4" t="s">
        <v>41</v>
      </c>
      <c r="D17" s="4">
        <v>3</v>
      </c>
      <c r="E17" s="2">
        <v>182</v>
      </c>
      <c r="F17" s="2">
        <v>6</v>
      </c>
      <c r="G17" s="7">
        <v>0.2</v>
      </c>
      <c r="H17" s="13">
        <v>96.97</v>
      </c>
      <c r="I17" s="6">
        <f t="shared" si="0"/>
        <v>77.576000000000008</v>
      </c>
      <c r="J17" s="6">
        <f t="shared" si="1"/>
        <v>232.72800000000001</v>
      </c>
    </row>
    <row r="18" spans="1:10" x14ac:dyDescent="0.3">
      <c r="A18" s="4">
        <v>30</v>
      </c>
      <c r="B18" s="5" t="s">
        <v>33</v>
      </c>
      <c r="C18" s="4" t="s">
        <v>39</v>
      </c>
      <c r="D18" s="4">
        <v>10</v>
      </c>
      <c r="E18" s="2">
        <v>99</v>
      </c>
      <c r="F18" s="2">
        <v>36</v>
      </c>
      <c r="G18" s="7">
        <v>0.2</v>
      </c>
      <c r="H18" s="13">
        <v>441.62</v>
      </c>
      <c r="I18" s="6">
        <f t="shared" si="0"/>
        <v>353.29600000000005</v>
      </c>
      <c r="J18" s="6">
        <f t="shared" si="1"/>
        <v>3532.9600000000005</v>
      </c>
    </row>
    <row r="19" spans="1:10" x14ac:dyDescent="0.3">
      <c r="A19" s="4">
        <v>32</v>
      </c>
      <c r="B19" s="5" t="s">
        <v>34</v>
      </c>
      <c r="C19" s="4" t="s">
        <v>35</v>
      </c>
      <c r="D19" s="4">
        <v>1</v>
      </c>
      <c r="E19" s="2">
        <v>26</v>
      </c>
      <c r="F19" s="2">
        <v>2</v>
      </c>
      <c r="G19" s="7">
        <v>0.2</v>
      </c>
      <c r="H19" s="14">
        <v>14498.92</v>
      </c>
      <c r="I19" s="6">
        <f t="shared" si="0"/>
        <v>11599.136</v>
      </c>
      <c r="J19" s="6">
        <f t="shared" si="1"/>
        <v>11599.136</v>
      </c>
    </row>
    <row r="20" spans="1:10" x14ac:dyDescent="0.3">
      <c r="A20" s="4">
        <v>33</v>
      </c>
      <c r="B20" s="5" t="s">
        <v>36</v>
      </c>
      <c r="C20" s="4" t="s">
        <v>37</v>
      </c>
      <c r="D20" s="4">
        <v>1</v>
      </c>
      <c r="E20" s="2">
        <v>11</v>
      </c>
      <c r="F20" s="2">
        <v>4</v>
      </c>
      <c r="G20" s="7">
        <v>0.2</v>
      </c>
      <c r="H20" s="14">
        <v>14514.58</v>
      </c>
      <c r="I20" s="6">
        <f t="shared" si="0"/>
        <v>11611.664000000001</v>
      </c>
      <c r="J20" s="6">
        <f t="shared" si="1"/>
        <v>11611.664000000001</v>
      </c>
    </row>
    <row r="21" spans="1:10" x14ac:dyDescent="0.3">
      <c r="A21" s="4">
        <v>34</v>
      </c>
      <c r="B21" s="5" t="s">
        <v>38</v>
      </c>
      <c r="C21" s="4" t="s">
        <v>42</v>
      </c>
      <c r="D21" s="4">
        <v>4</v>
      </c>
      <c r="E21" s="2">
        <v>31</v>
      </c>
      <c r="F21" s="2">
        <v>5</v>
      </c>
      <c r="G21" s="7">
        <v>0.2</v>
      </c>
      <c r="H21" s="14">
        <v>1442.59</v>
      </c>
      <c r="I21" s="6">
        <f t="shared" si="0"/>
        <v>1154.0719999999999</v>
      </c>
      <c r="J21" s="6">
        <f t="shared" si="1"/>
        <v>4616.2879999999996</v>
      </c>
    </row>
    <row r="22" spans="1:10" x14ac:dyDescent="0.3">
      <c r="G22" s="7"/>
    </row>
    <row r="24" spans="1:10" x14ac:dyDescent="0.3">
      <c r="A24" s="17" t="s">
        <v>43</v>
      </c>
      <c r="B24" s="17"/>
      <c r="C24" s="17"/>
      <c r="D24" s="17"/>
      <c r="E24" s="8"/>
      <c r="F24" s="8"/>
    </row>
    <row r="25" spans="1:10" ht="31.2" x14ac:dyDescent="0.3">
      <c r="A25" s="3" t="s">
        <v>1</v>
      </c>
      <c r="B25" s="3" t="s">
        <v>2</v>
      </c>
      <c r="C25" s="3" t="s">
        <v>3</v>
      </c>
      <c r="D25" s="3" t="s">
        <v>5</v>
      </c>
      <c r="E25" s="10" t="s">
        <v>7</v>
      </c>
      <c r="F25" s="10" t="s">
        <v>6</v>
      </c>
      <c r="G25" s="9" t="s">
        <v>0</v>
      </c>
      <c r="H25" s="11" t="s">
        <v>4</v>
      </c>
      <c r="I25" s="15" t="s">
        <v>99</v>
      </c>
      <c r="J25" s="15" t="s">
        <v>100</v>
      </c>
    </row>
    <row r="26" spans="1:10" x14ac:dyDescent="0.3">
      <c r="A26" s="4">
        <v>2</v>
      </c>
      <c r="B26" s="5" t="s">
        <v>44</v>
      </c>
      <c r="C26" s="4" t="s">
        <v>45</v>
      </c>
      <c r="D26" s="4">
        <v>10</v>
      </c>
      <c r="E26" s="2">
        <v>32</v>
      </c>
      <c r="F26" s="2">
        <v>1</v>
      </c>
      <c r="G26" s="7">
        <v>0.2</v>
      </c>
      <c r="H26" s="13">
        <v>311.66000000000003</v>
      </c>
      <c r="I26" s="6">
        <f t="shared" ref="I26:I53" si="2">H26*(1-G26)</f>
        <v>249.32800000000003</v>
      </c>
      <c r="J26" s="6">
        <f t="shared" ref="J26:J53" si="3">IF(D26&lt;E26+F26,I26*D26,I26*(E26+F26))</f>
        <v>2493.2800000000002</v>
      </c>
    </row>
    <row r="27" spans="1:10" x14ac:dyDescent="0.3">
      <c r="A27" s="4">
        <v>3</v>
      </c>
      <c r="B27" s="5" t="s">
        <v>46</v>
      </c>
      <c r="C27" s="4" t="s">
        <v>47</v>
      </c>
      <c r="D27" s="4">
        <v>10</v>
      </c>
      <c r="E27" s="2">
        <v>108</v>
      </c>
      <c r="F27" s="2">
        <v>2</v>
      </c>
      <c r="G27" s="7">
        <v>0.2</v>
      </c>
      <c r="H27" s="13">
        <v>126.12</v>
      </c>
      <c r="I27" s="6">
        <f t="shared" si="2"/>
        <v>100.89600000000002</v>
      </c>
      <c r="J27" s="6">
        <f t="shared" si="3"/>
        <v>1008.9600000000002</v>
      </c>
    </row>
    <row r="28" spans="1:10" x14ac:dyDescent="0.3">
      <c r="A28" s="4">
        <v>4</v>
      </c>
      <c r="B28" s="5" t="s">
        <v>48</v>
      </c>
      <c r="C28" s="4" t="s">
        <v>49</v>
      </c>
      <c r="D28" s="4">
        <v>10</v>
      </c>
      <c r="E28" s="2">
        <v>59</v>
      </c>
      <c r="F28" s="2">
        <v>43</v>
      </c>
      <c r="G28" s="7">
        <v>0.2</v>
      </c>
      <c r="H28" s="13">
        <v>2.6</v>
      </c>
      <c r="I28" s="6">
        <f t="shared" si="2"/>
        <v>2.08</v>
      </c>
      <c r="J28" s="6">
        <f t="shared" si="3"/>
        <v>20.8</v>
      </c>
    </row>
    <row r="29" spans="1:10" x14ac:dyDescent="0.3">
      <c r="A29" s="4">
        <v>6</v>
      </c>
      <c r="B29" s="5" t="s">
        <v>50</v>
      </c>
      <c r="C29" s="4" t="s">
        <v>51</v>
      </c>
      <c r="D29" s="4">
        <v>50</v>
      </c>
      <c r="E29" s="2">
        <v>10</v>
      </c>
      <c r="F29" s="2">
        <v>60</v>
      </c>
      <c r="G29" s="7">
        <v>0.2</v>
      </c>
      <c r="H29" s="13">
        <v>26.99</v>
      </c>
      <c r="I29" s="6">
        <f t="shared" si="2"/>
        <v>21.591999999999999</v>
      </c>
      <c r="J29" s="6">
        <f t="shared" si="3"/>
        <v>1079.5999999999999</v>
      </c>
    </row>
    <row r="30" spans="1:10" x14ac:dyDescent="0.3">
      <c r="A30" s="4">
        <v>7</v>
      </c>
      <c r="B30" s="5" t="s">
        <v>50</v>
      </c>
      <c r="C30" s="4" t="s">
        <v>52</v>
      </c>
      <c r="D30" s="4">
        <v>50</v>
      </c>
      <c r="E30" s="2">
        <v>264</v>
      </c>
      <c r="F30" s="2">
        <v>125</v>
      </c>
      <c r="G30" s="7">
        <v>0.2</v>
      </c>
      <c r="H30" s="13">
        <v>23.08</v>
      </c>
      <c r="I30" s="6">
        <f t="shared" si="2"/>
        <v>18.463999999999999</v>
      </c>
      <c r="J30" s="6">
        <f t="shared" si="3"/>
        <v>923.19999999999993</v>
      </c>
    </row>
    <row r="31" spans="1:10" x14ac:dyDescent="0.3">
      <c r="A31" s="4">
        <v>13</v>
      </c>
      <c r="B31" s="5" t="s">
        <v>53</v>
      </c>
      <c r="C31" s="4" t="s">
        <v>54</v>
      </c>
      <c r="D31" s="4">
        <v>10</v>
      </c>
      <c r="E31" s="2">
        <v>32</v>
      </c>
      <c r="F31" s="2">
        <v>1</v>
      </c>
      <c r="G31" s="7">
        <v>0.2</v>
      </c>
      <c r="H31" s="13">
        <v>24.88</v>
      </c>
      <c r="I31" s="6">
        <f t="shared" si="2"/>
        <v>19.904</v>
      </c>
      <c r="J31" s="6">
        <f t="shared" si="3"/>
        <v>199.04</v>
      </c>
    </row>
    <row r="32" spans="1:10" x14ac:dyDescent="0.3">
      <c r="A32" s="4">
        <v>15</v>
      </c>
      <c r="B32" s="5" t="s">
        <v>56</v>
      </c>
      <c r="C32" s="4" t="s">
        <v>57</v>
      </c>
      <c r="D32" s="4">
        <v>30</v>
      </c>
      <c r="E32" s="2">
        <v>28</v>
      </c>
      <c r="F32" s="2">
        <v>2</v>
      </c>
      <c r="G32" s="7">
        <v>0.2</v>
      </c>
      <c r="H32" s="13">
        <v>2.6</v>
      </c>
      <c r="I32" s="6">
        <f t="shared" si="2"/>
        <v>2.08</v>
      </c>
      <c r="J32" s="6">
        <f t="shared" si="3"/>
        <v>62.400000000000006</v>
      </c>
    </row>
    <row r="33" spans="1:10" x14ac:dyDescent="0.3">
      <c r="A33" s="4">
        <v>18</v>
      </c>
      <c r="B33" s="5" t="s">
        <v>58</v>
      </c>
      <c r="C33" s="4" t="s">
        <v>59</v>
      </c>
      <c r="D33" s="4">
        <v>4</v>
      </c>
      <c r="E33" s="2">
        <v>117</v>
      </c>
      <c r="F33" s="2">
        <v>31</v>
      </c>
      <c r="G33" s="7">
        <v>0.2</v>
      </c>
      <c r="H33" s="13">
        <v>731.28</v>
      </c>
      <c r="I33" s="6">
        <f t="shared" si="2"/>
        <v>585.024</v>
      </c>
      <c r="J33" s="6">
        <f t="shared" si="3"/>
        <v>2340.096</v>
      </c>
    </row>
    <row r="34" spans="1:10" x14ac:dyDescent="0.3">
      <c r="A34" s="4">
        <v>19</v>
      </c>
      <c r="B34" s="5" t="s">
        <v>60</v>
      </c>
      <c r="C34" s="4" t="s">
        <v>61</v>
      </c>
      <c r="D34" s="4">
        <v>4</v>
      </c>
      <c r="E34" s="2">
        <v>81</v>
      </c>
      <c r="F34" s="2">
        <v>6</v>
      </c>
      <c r="G34" s="7">
        <v>0.2</v>
      </c>
      <c r="H34" s="13">
        <v>96.4</v>
      </c>
      <c r="I34" s="6">
        <f t="shared" si="2"/>
        <v>77.12</v>
      </c>
      <c r="J34" s="6">
        <f t="shared" si="3"/>
        <v>308.48</v>
      </c>
    </row>
    <row r="35" spans="1:10" x14ac:dyDescent="0.3">
      <c r="A35" s="4">
        <v>21</v>
      </c>
      <c r="B35" s="5" t="s">
        <v>62</v>
      </c>
      <c r="C35" s="4" t="s">
        <v>63</v>
      </c>
      <c r="D35" s="4">
        <v>4</v>
      </c>
      <c r="E35" s="2">
        <v>61</v>
      </c>
      <c r="F35" s="2">
        <v>5</v>
      </c>
      <c r="G35" s="7">
        <v>0.2</v>
      </c>
      <c r="H35" s="13">
        <v>66.59</v>
      </c>
      <c r="I35" s="6">
        <f t="shared" si="2"/>
        <v>53.272000000000006</v>
      </c>
      <c r="J35" s="6">
        <f t="shared" si="3"/>
        <v>213.08800000000002</v>
      </c>
    </row>
    <row r="36" spans="1:10" x14ac:dyDescent="0.3">
      <c r="A36" s="4">
        <v>23</v>
      </c>
      <c r="B36" s="5" t="s">
        <v>44</v>
      </c>
      <c r="C36" s="4" t="s">
        <v>64</v>
      </c>
      <c r="D36" s="4">
        <v>4</v>
      </c>
      <c r="E36" s="2">
        <v>82</v>
      </c>
      <c r="F36" s="2">
        <v>16</v>
      </c>
      <c r="G36" s="7">
        <v>0.2</v>
      </c>
      <c r="H36" s="13">
        <v>535.20000000000005</v>
      </c>
      <c r="I36" s="6">
        <f t="shared" si="2"/>
        <v>428.16000000000008</v>
      </c>
      <c r="J36" s="6">
        <f t="shared" si="3"/>
        <v>1712.6400000000003</v>
      </c>
    </row>
    <row r="37" spans="1:10" x14ac:dyDescent="0.3">
      <c r="A37" s="4">
        <v>24</v>
      </c>
      <c r="B37" s="5" t="s">
        <v>44</v>
      </c>
      <c r="C37" s="4" t="s">
        <v>65</v>
      </c>
      <c r="D37" s="4">
        <v>4</v>
      </c>
      <c r="E37" s="2">
        <v>40</v>
      </c>
      <c r="F37" s="2">
        <v>12</v>
      </c>
      <c r="G37" s="7">
        <v>0.2</v>
      </c>
      <c r="H37" s="13">
        <v>481.75</v>
      </c>
      <c r="I37" s="6">
        <f t="shared" si="2"/>
        <v>385.40000000000003</v>
      </c>
      <c r="J37" s="6">
        <f t="shared" si="3"/>
        <v>1541.6000000000001</v>
      </c>
    </row>
    <row r="38" spans="1:10" x14ac:dyDescent="0.3">
      <c r="A38" s="4">
        <v>25</v>
      </c>
      <c r="B38" s="5" t="s">
        <v>55</v>
      </c>
      <c r="C38" s="4" t="s">
        <v>66</v>
      </c>
      <c r="D38" s="4">
        <v>4</v>
      </c>
      <c r="E38" s="2">
        <v>240</v>
      </c>
      <c r="F38" s="2">
        <v>30</v>
      </c>
      <c r="G38" s="7">
        <v>0.2</v>
      </c>
      <c r="H38" s="13">
        <v>89.76</v>
      </c>
      <c r="I38" s="6">
        <f t="shared" si="2"/>
        <v>71.808000000000007</v>
      </c>
      <c r="J38" s="6">
        <f t="shared" si="3"/>
        <v>287.23200000000003</v>
      </c>
    </row>
    <row r="39" spans="1:10" x14ac:dyDescent="0.3">
      <c r="A39" s="4">
        <v>26</v>
      </c>
      <c r="B39" s="5" t="s">
        <v>55</v>
      </c>
      <c r="C39" s="4" t="s">
        <v>67</v>
      </c>
      <c r="D39" s="4">
        <v>4</v>
      </c>
      <c r="E39" s="2">
        <v>55</v>
      </c>
      <c r="F39" s="2">
        <v>46</v>
      </c>
      <c r="G39" s="7">
        <v>0.2</v>
      </c>
      <c r="H39" s="13">
        <v>50.4</v>
      </c>
      <c r="I39" s="6">
        <f t="shared" si="2"/>
        <v>40.32</v>
      </c>
      <c r="J39" s="6">
        <f t="shared" si="3"/>
        <v>161.28</v>
      </c>
    </row>
    <row r="40" spans="1:10" x14ac:dyDescent="0.3">
      <c r="A40" s="4">
        <v>27</v>
      </c>
      <c r="B40" s="5" t="s">
        <v>68</v>
      </c>
      <c r="C40" s="4" t="s">
        <v>69</v>
      </c>
      <c r="D40" s="4">
        <v>4</v>
      </c>
      <c r="E40" s="2">
        <v>70</v>
      </c>
      <c r="F40" s="2">
        <v>1</v>
      </c>
      <c r="G40" s="7">
        <v>0.2</v>
      </c>
      <c r="H40" s="13">
        <v>71.989999999999995</v>
      </c>
      <c r="I40" s="6">
        <f t="shared" si="2"/>
        <v>57.591999999999999</v>
      </c>
      <c r="J40" s="6">
        <f t="shared" si="3"/>
        <v>230.36799999999999</v>
      </c>
    </row>
    <row r="41" spans="1:10" x14ac:dyDescent="0.3">
      <c r="A41" s="4">
        <v>28</v>
      </c>
      <c r="B41" s="5" t="s">
        <v>62</v>
      </c>
      <c r="C41" s="4" t="s">
        <v>70</v>
      </c>
      <c r="D41" s="4">
        <v>4</v>
      </c>
      <c r="E41" s="2">
        <v>25</v>
      </c>
      <c r="F41" s="2">
        <v>8</v>
      </c>
      <c r="G41" s="7">
        <v>0.2</v>
      </c>
      <c r="H41" s="13">
        <v>67.72</v>
      </c>
      <c r="I41" s="6">
        <f t="shared" si="2"/>
        <v>54.176000000000002</v>
      </c>
      <c r="J41" s="6">
        <f t="shared" si="3"/>
        <v>216.70400000000001</v>
      </c>
    </row>
    <row r="42" spans="1:10" x14ac:dyDescent="0.3">
      <c r="A42" s="4">
        <v>29</v>
      </c>
      <c r="B42" s="5" t="s">
        <v>71</v>
      </c>
      <c r="C42" s="4" t="s">
        <v>72</v>
      </c>
      <c r="D42" s="4">
        <v>50</v>
      </c>
      <c r="E42" s="2">
        <v>107</v>
      </c>
      <c r="F42" s="2">
        <v>24</v>
      </c>
      <c r="G42" s="7">
        <v>0.2</v>
      </c>
      <c r="H42" s="13">
        <v>7.68</v>
      </c>
      <c r="I42" s="6">
        <f t="shared" si="2"/>
        <v>6.1440000000000001</v>
      </c>
      <c r="J42" s="6">
        <f t="shared" si="3"/>
        <v>307.2</v>
      </c>
    </row>
    <row r="43" spans="1:10" x14ac:dyDescent="0.3">
      <c r="A43" s="4">
        <v>32</v>
      </c>
      <c r="B43" s="5" t="s">
        <v>73</v>
      </c>
      <c r="C43" s="4" t="s">
        <v>74</v>
      </c>
      <c r="D43" s="4">
        <v>10</v>
      </c>
      <c r="E43" s="2">
        <v>98</v>
      </c>
      <c r="F43" s="2">
        <v>7</v>
      </c>
      <c r="G43" s="7">
        <v>0.2</v>
      </c>
      <c r="H43" s="2">
        <v>131.75</v>
      </c>
      <c r="I43" s="6">
        <f t="shared" si="2"/>
        <v>105.4</v>
      </c>
      <c r="J43" s="6">
        <f t="shared" si="3"/>
        <v>1054</v>
      </c>
    </row>
    <row r="44" spans="1:10" x14ac:dyDescent="0.3">
      <c r="A44" s="4">
        <v>33</v>
      </c>
      <c r="B44" s="5" t="s">
        <v>75</v>
      </c>
      <c r="C44" s="4" t="s">
        <v>76</v>
      </c>
      <c r="D44" s="4">
        <v>8</v>
      </c>
      <c r="E44" s="2">
        <v>478</v>
      </c>
      <c r="F44" s="2">
        <v>62</v>
      </c>
      <c r="G44" s="7">
        <v>0.2</v>
      </c>
      <c r="H44" s="2">
        <v>123.14</v>
      </c>
      <c r="I44" s="6">
        <f t="shared" si="2"/>
        <v>98.512</v>
      </c>
      <c r="J44" s="6">
        <f t="shared" si="3"/>
        <v>788.096</v>
      </c>
    </row>
    <row r="45" spans="1:10" x14ac:dyDescent="0.3">
      <c r="A45" s="4">
        <v>34</v>
      </c>
      <c r="B45" s="5" t="s">
        <v>75</v>
      </c>
      <c r="C45" s="4" t="s">
        <v>77</v>
      </c>
      <c r="D45" s="4">
        <v>8</v>
      </c>
      <c r="E45" s="2">
        <v>421</v>
      </c>
      <c r="F45" s="2">
        <v>59</v>
      </c>
      <c r="G45" s="7">
        <v>0.2</v>
      </c>
      <c r="H45" s="2">
        <v>123.14</v>
      </c>
      <c r="I45" s="6">
        <f t="shared" si="2"/>
        <v>98.512</v>
      </c>
      <c r="J45" s="6">
        <f t="shared" si="3"/>
        <v>788.096</v>
      </c>
    </row>
    <row r="46" spans="1:10" x14ac:dyDescent="0.3">
      <c r="A46" s="4">
        <v>39</v>
      </c>
      <c r="B46" s="5" t="s">
        <v>78</v>
      </c>
      <c r="C46" s="4" t="s">
        <v>79</v>
      </c>
      <c r="D46" s="4">
        <v>10</v>
      </c>
      <c r="E46" s="2">
        <v>12</v>
      </c>
      <c r="F46" s="2">
        <v>2</v>
      </c>
      <c r="G46" s="7">
        <v>0.2</v>
      </c>
      <c r="H46" s="2">
        <v>65.709999999999994</v>
      </c>
      <c r="I46" s="6">
        <f t="shared" si="2"/>
        <v>52.567999999999998</v>
      </c>
      <c r="J46" s="6">
        <f t="shared" si="3"/>
        <v>525.67999999999995</v>
      </c>
    </row>
    <row r="47" spans="1:10" x14ac:dyDescent="0.3">
      <c r="A47" s="4">
        <v>50</v>
      </c>
      <c r="B47" s="5" t="s">
        <v>81</v>
      </c>
      <c r="C47" s="4" t="s">
        <v>82</v>
      </c>
      <c r="D47" s="4">
        <v>10</v>
      </c>
      <c r="E47" s="2">
        <v>100</v>
      </c>
      <c r="F47" s="2">
        <v>6</v>
      </c>
      <c r="G47" s="7">
        <v>0.2</v>
      </c>
      <c r="H47" s="2">
        <v>322.36</v>
      </c>
      <c r="I47" s="6">
        <f t="shared" si="2"/>
        <v>257.88800000000003</v>
      </c>
      <c r="J47" s="6">
        <f t="shared" si="3"/>
        <v>2578.88</v>
      </c>
    </row>
    <row r="48" spans="1:10" x14ac:dyDescent="0.3">
      <c r="A48" s="4">
        <v>51</v>
      </c>
      <c r="B48" s="5" t="s">
        <v>81</v>
      </c>
      <c r="C48" s="4" t="s">
        <v>83</v>
      </c>
      <c r="D48" s="4">
        <v>10</v>
      </c>
      <c r="E48" s="2">
        <v>106</v>
      </c>
      <c r="F48" s="2">
        <v>4</v>
      </c>
      <c r="G48" s="7">
        <v>0.2</v>
      </c>
      <c r="H48" s="2">
        <v>271.54000000000002</v>
      </c>
      <c r="I48" s="6">
        <f t="shared" si="2"/>
        <v>217.23200000000003</v>
      </c>
      <c r="J48" s="6">
        <f t="shared" si="3"/>
        <v>2172.3200000000002</v>
      </c>
    </row>
    <row r="49" spans="1:10" x14ac:dyDescent="0.3">
      <c r="A49" s="4">
        <v>52</v>
      </c>
      <c r="B49" s="5" t="s">
        <v>81</v>
      </c>
      <c r="C49" s="4" t="s">
        <v>84</v>
      </c>
      <c r="D49" s="4">
        <v>10</v>
      </c>
      <c r="E49" s="2">
        <v>215</v>
      </c>
      <c r="F49" s="2">
        <v>17</v>
      </c>
      <c r="G49" s="7">
        <v>0.2</v>
      </c>
      <c r="H49" s="2">
        <v>2.66</v>
      </c>
      <c r="I49" s="6">
        <f t="shared" si="2"/>
        <v>2.1280000000000001</v>
      </c>
      <c r="J49" s="6">
        <f t="shared" si="3"/>
        <v>21.28</v>
      </c>
    </row>
    <row r="50" spans="1:10" x14ac:dyDescent="0.3">
      <c r="A50" s="4">
        <v>57</v>
      </c>
      <c r="B50" s="5" t="s">
        <v>80</v>
      </c>
      <c r="C50" s="4" t="s">
        <v>85</v>
      </c>
      <c r="D50" s="4">
        <v>10</v>
      </c>
      <c r="E50" s="2">
        <v>115</v>
      </c>
      <c r="F50" s="2">
        <v>65</v>
      </c>
      <c r="G50" s="7">
        <v>0.2</v>
      </c>
      <c r="H50" s="2">
        <v>22.19</v>
      </c>
      <c r="I50" s="6">
        <f t="shared" si="2"/>
        <v>17.752000000000002</v>
      </c>
      <c r="J50" s="6">
        <f t="shared" si="3"/>
        <v>177.52000000000004</v>
      </c>
    </row>
    <row r="51" spans="1:10" x14ac:dyDescent="0.3">
      <c r="A51" s="4">
        <v>58</v>
      </c>
      <c r="B51" s="5" t="s">
        <v>86</v>
      </c>
      <c r="C51" s="4" t="s">
        <v>87</v>
      </c>
      <c r="D51" s="4">
        <v>5</v>
      </c>
      <c r="E51" s="2">
        <v>199</v>
      </c>
      <c r="F51" s="2">
        <v>54</v>
      </c>
      <c r="G51" s="7">
        <v>0.2</v>
      </c>
      <c r="H51" s="2">
        <v>54.36</v>
      </c>
      <c r="I51" s="6">
        <f t="shared" si="2"/>
        <v>43.488</v>
      </c>
      <c r="J51" s="6">
        <f t="shared" si="3"/>
        <v>217.44</v>
      </c>
    </row>
    <row r="52" spans="1:10" x14ac:dyDescent="0.3">
      <c r="A52" s="4">
        <v>59</v>
      </c>
      <c r="B52" s="5" t="s">
        <v>88</v>
      </c>
      <c r="C52" s="4" t="s">
        <v>89</v>
      </c>
      <c r="D52" s="4">
        <v>4</v>
      </c>
      <c r="E52" s="2">
        <v>2</v>
      </c>
      <c r="F52" s="2">
        <v>23</v>
      </c>
      <c r="G52" s="7">
        <v>0.2</v>
      </c>
      <c r="H52" s="2">
        <v>468.07</v>
      </c>
      <c r="I52" s="6">
        <f t="shared" si="2"/>
        <v>374.45600000000002</v>
      </c>
      <c r="J52" s="6">
        <f t="shared" si="3"/>
        <v>1497.8240000000001</v>
      </c>
    </row>
    <row r="53" spans="1:10" x14ac:dyDescent="0.3">
      <c r="A53" s="4">
        <v>60</v>
      </c>
      <c r="B53" s="5" t="s">
        <v>90</v>
      </c>
      <c r="C53" s="4" t="s">
        <v>91</v>
      </c>
      <c r="D53" s="4">
        <v>5</v>
      </c>
      <c r="E53" s="2">
        <v>0</v>
      </c>
      <c r="F53" s="2">
        <v>5</v>
      </c>
      <c r="G53" s="7">
        <v>0.2</v>
      </c>
      <c r="H53" s="2">
        <v>76.33</v>
      </c>
      <c r="I53" s="6">
        <f t="shared" si="2"/>
        <v>61.064</v>
      </c>
      <c r="J53" s="6">
        <f t="shared" si="3"/>
        <v>305.32</v>
      </c>
    </row>
    <row r="54" spans="1:10" x14ac:dyDescent="0.3">
      <c r="A54" s="4">
        <v>66</v>
      </c>
      <c r="B54" s="5" t="s">
        <v>80</v>
      </c>
      <c r="C54" s="4" t="s">
        <v>92</v>
      </c>
      <c r="D54" s="4">
        <v>10</v>
      </c>
      <c r="E54" s="2">
        <v>10</v>
      </c>
      <c r="F54" s="2">
        <v>10</v>
      </c>
      <c r="G54" s="7">
        <v>0.2</v>
      </c>
      <c r="H54" s="2">
        <v>1.7</v>
      </c>
      <c r="I54" s="6">
        <f t="shared" ref="I54:I57" si="4">H54*(1-G54)</f>
        <v>1.36</v>
      </c>
      <c r="J54" s="6">
        <f t="shared" ref="J54:J57" si="5">IF(D54&lt;E54+F54,I54*D54,I54*(E54+F54))</f>
        <v>13.600000000000001</v>
      </c>
    </row>
    <row r="55" spans="1:10" x14ac:dyDescent="0.3">
      <c r="A55" s="4">
        <v>76</v>
      </c>
      <c r="B55" s="5" t="s">
        <v>93</v>
      </c>
      <c r="C55" s="4" t="s">
        <v>94</v>
      </c>
      <c r="D55" s="4">
        <v>4</v>
      </c>
      <c r="E55" s="2">
        <v>0</v>
      </c>
      <c r="F55" s="2">
        <v>2</v>
      </c>
      <c r="G55" s="7">
        <v>0.2</v>
      </c>
      <c r="H55" s="2">
        <v>127.22</v>
      </c>
      <c r="I55" s="6">
        <f t="shared" si="4"/>
        <v>101.77600000000001</v>
      </c>
      <c r="J55" s="6">
        <f t="shared" si="5"/>
        <v>203.55200000000002</v>
      </c>
    </row>
    <row r="56" spans="1:10" x14ac:dyDescent="0.3">
      <c r="A56" s="4">
        <v>86</v>
      </c>
      <c r="B56" s="5" t="s">
        <v>95</v>
      </c>
      <c r="C56" s="4" t="s">
        <v>96</v>
      </c>
      <c r="D56" s="4">
        <v>10</v>
      </c>
      <c r="E56" s="2">
        <v>764</v>
      </c>
      <c r="F56" s="2">
        <v>22</v>
      </c>
      <c r="G56" s="7">
        <v>0.2</v>
      </c>
      <c r="H56" s="2">
        <v>10.43</v>
      </c>
      <c r="I56" s="6">
        <f t="shared" si="4"/>
        <v>8.3439999999999994</v>
      </c>
      <c r="J56" s="6">
        <f t="shared" si="5"/>
        <v>83.44</v>
      </c>
    </row>
    <row r="57" spans="1:10" x14ac:dyDescent="0.3">
      <c r="A57" s="4">
        <v>87</v>
      </c>
      <c r="B57" s="5" t="s">
        <v>97</v>
      </c>
      <c r="C57" s="4" t="s">
        <v>98</v>
      </c>
      <c r="D57" s="4">
        <v>5</v>
      </c>
      <c r="E57" s="2">
        <v>0</v>
      </c>
      <c r="F57" s="2">
        <v>8</v>
      </c>
      <c r="G57" s="7">
        <v>0.2</v>
      </c>
      <c r="H57" s="2">
        <v>28.81</v>
      </c>
      <c r="I57" s="6">
        <f t="shared" si="4"/>
        <v>23.048000000000002</v>
      </c>
      <c r="J57" s="6">
        <f t="shared" si="5"/>
        <v>115.24000000000001</v>
      </c>
    </row>
    <row r="58" spans="1:10" x14ac:dyDescent="0.3">
      <c r="I58" s="12" t="s">
        <v>101</v>
      </c>
      <c r="J58" s="16">
        <f>SUBTOTAL(9,J5:J57)</f>
        <v>133115.48000000004</v>
      </c>
    </row>
  </sheetData>
  <mergeCells count="2">
    <mergeCell ref="A3:D3"/>
    <mergeCell ref="A24:D24"/>
  </mergeCells>
  <pageMargins left="0.7" right="0.7" top="0.75" bottom="0.75" header="0.3" footer="0.3"/>
  <pageSetup orientation="portrait" horizontalDpi="300" verticalDpi="300" r:id="rId1"/>
  <headerFooter>
    <oddFooter>&amp;C&amp;1#&amp;"Calibri"&amp;10&amp;K000000Company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2021-07-16T15:13:12Z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b4f5e6-4689-4e32-8ee0-7c59def9675b_Enabled">
    <vt:lpwstr>true</vt:lpwstr>
  </property>
  <property fmtid="{D5CDD505-2E9C-101B-9397-08002B2CF9AE}" pid="3" name="MSIP_Label_3bb4f5e6-4689-4e32-8ee0-7c59def9675b_SetDate">
    <vt:lpwstr>2021-07-12T02:03:41Z</vt:lpwstr>
  </property>
  <property fmtid="{D5CDD505-2E9C-101B-9397-08002B2CF9AE}" pid="4" name="MSIP_Label_3bb4f5e6-4689-4e32-8ee0-7c59def9675b_Method">
    <vt:lpwstr>Privileged</vt:lpwstr>
  </property>
  <property fmtid="{D5CDD505-2E9C-101B-9397-08002B2CF9AE}" pid="5" name="MSIP_Label_3bb4f5e6-4689-4e32-8ee0-7c59def9675b_Name">
    <vt:lpwstr>3bb4f5e6-4689-4e32-8ee0-7c59def9675b</vt:lpwstr>
  </property>
  <property fmtid="{D5CDD505-2E9C-101B-9397-08002B2CF9AE}" pid="6" name="MSIP_Label_3bb4f5e6-4689-4e32-8ee0-7c59def9675b_SiteId">
    <vt:lpwstr>31ae1cef-2393-4eb1-8962-4e4bbfccd663</vt:lpwstr>
  </property>
  <property fmtid="{D5CDD505-2E9C-101B-9397-08002B2CF9AE}" pid="7" name="MSIP_Label_3bb4f5e6-4689-4e32-8ee0-7c59def9675b_ActionId">
    <vt:lpwstr>01ba2ff6-31e1-4ae0-8244-799d3539c71c</vt:lpwstr>
  </property>
  <property fmtid="{D5CDD505-2E9C-101B-9397-08002B2CF9AE}" pid="8" name="MSIP_Label_3bb4f5e6-4689-4e32-8ee0-7c59def9675b_ContentBits">
    <vt:lpwstr>2</vt:lpwstr>
  </property>
</Properties>
</file>