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F9392D0F-CE6F-42DB-9D2E-ABCA7F3ADAF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H115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G116" i="3" l="1"/>
  <c r="G119" i="3"/>
  <c r="G73" i="3"/>
  <c r="G76" i="3"/>
  <c r="H27" i="3"/>
  <c r="T13" i="3"/>
  <c r="T21" i="3"/>
  <c r="T32" i="3"/>
  <c r="T20" i="3"/>
  <c r="G28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<sst xmlns="http://schemas.openxmlformats.org/spreadsheetml/2006/main" count="563" uniqueCount="197">
  <si>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</si>
  <si>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</si>
  <si>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</si>
  <si>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</si>
  <si>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</si>
  <si>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</si>
  <si>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</si>
  <si>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</si>
  <si>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</si>
  <si>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</si>
  <si>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</si>
  <si>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</si>
  <si>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</si>
  <si>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</si>
  <si>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</si>
  <si>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</si>
  <si>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</si>
  <si>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</si>
  <si>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</si>
  <si>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</si>
  <si>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</si>
  <si>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</si>
  <si>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</si>
  <si>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</si>
  <si>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</si>
  <si>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</si>
  <si>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</si>
  <si>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</si>
  <si>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</si>
  <si>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</si>
  <si>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</si>
  <si>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</si>
  <si>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</si>
  <si>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</si>
  <si>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</si>
  <si>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</si>
  <si>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</si>
  <si>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</si>
  <si>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</si>
  <si>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</si>
  <si>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</si>
  <si>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</si>
  <si>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</si>
  <si>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</si>
  <si>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</si>
  <si>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</si>
  <si>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</si>
  <si>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</si>
  <si>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</si>
  <si>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</si>
  <si>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</si>
  <si>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</si>
  <si>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</si>
  <si>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</si>
  <si>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</si>
  <si>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</si>
  <si>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</si>
  <si>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</si>
  <si>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</si>
  <si>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</si>
  <si>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</si>
  <si>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</si>
  <si>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</si>
  <si>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</si>
  <si>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</si>
  <si>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</si>
  <si>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</si>
  <si>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</si>
  <si>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</si>
  <si>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</si>
  <si>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</si>
  <si>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</si>
  <si>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</si>
  <si>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</si>
  <si>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</si>
  <si>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</si>
  <si>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</si>
  <si>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</si>
  <si>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</si>
  <si>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</si>
  <si>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</si>
  <si>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</si>
  <si>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</si>
  <si>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</si>
  <si>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</si>
  <si>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</si>
  <si>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</si>
  <si>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</si>
  <si>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</si>
  <si>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</si>
  <si>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</si>
  <si>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</si>
  <si>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</si>
  <si>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</si>
  <si>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</si>
  <si>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</si>
  <si>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</si>
  <si>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</si>
  <si>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</si>
  <si>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</si>
  <si>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</si>
  <si>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</si>
  <si>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</si>
  <si>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</si>
  <si>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</si>
  <si>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</si>
  <si>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</si>
  <si>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</si>
  <si>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</si>
  <si>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</si>
  <si>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</si>
  <si>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</si>
  <si>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</si>
  <si>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</si>
  <si>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</si>
  <si>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</si>
  <si>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</si>
  <si>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</si>
  <si>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</si>
  <si>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</si>
  <si>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</si>
  <si>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</si>
  <si>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</si>
  <si>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</si>
  <si>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</si>
  <si>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</si>
  <si>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</si>
  <si>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</si>
  <si>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</si>
  <si>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</si>
  <si>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</si>
  <si>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</si>
  <si>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</si>
  <si>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</si>
  <si>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</si>
  <si>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</si>
  <si>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</si>
  <si>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</si>
  <si>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</si>
  <si>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</si>
  <si>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</si>
  <si>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</si>
  <si>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</si>
  <si>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</si>
  <si>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</si>
  <si>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</si>
  <si>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</si>
  <si>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</si>
  <si>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</si>
  <si>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</si>
  <si>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</si>
  <si>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</si>
  <si>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</si>
  <si>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</si>
  <si>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</si>
  <si>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</si>
  <si>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</si>
  <si>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</si>
  <si>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</si>
  <si>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</si>
  <si>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</si>
  <si>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</si>
  <si>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</si>
  <si>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</si>
  <si>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</si>
  <si>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</si>
  <si>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</si>
  <si>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</si>
  <si>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</si>
  <si>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</si>
  <si>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</si>
  <si>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</si>
  <si>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</si>
  <si>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</si>
  <si>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</si>
  <si>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</si>
  <si>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</si>
  <si>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</si>
  <si>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</si>
  <si>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</si>
  <si>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</si>
  <si>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</si>
  <si>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</si>
  <si>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</si>
  <si>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</si>
  <si>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</si>
  <si>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</si>
  <si>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</si>
  <si>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</si>
  <si>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</si>
  <si>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</si>
  <si>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 xml:space="preserve">EDD:28 DEC 2023 @ 2359H
NEW REVISE EDD:28 JUL 2024 @ 2359H
</t>
  </si>
  <si>
    <t>1. WMSA-WMSA ; 0854H-1000H (1.1H)</t>
  </si>
  <si>
    <t>LAST FLYING 3/7/2024</t>
  </si>
  <si>
    <t>1. WMSA-WMKJ ; 0836H-1036H (2.0H)</t>
  </si>
  <si>
    <t>2. WMKJ-WMKJ  ; 1125H-1255H (1.5H)</t>
  </si>
  <si>
    <t>3. WMKJ-WMSA  ; 1306H-1448H (1.7H)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</si>
</sst>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39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5" borderId="42" xfId="0" applyFont="1" applyFill="1" applyBorder="1" applyAlignment="1" applyProtection="1">
      <alignment horizontal="center" vertical="center" wrapText="1"/>
      <protection locked="0"/>
    </xf>
    <xf numFmtId="0" fontId="39" fillId="25" borderId="43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93"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" zoomScaleNormal="90" zoomScaleSheetLayoutView="100" workbookViewId="0">
      <selection activeCell="AR40" sqref="AR40:BB40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59"/>
      <c r="BK1" s="459" t="s">
        <v>0</v>
      </c>
    </row>
    <row r="2" spans="1:63" ht="19.5" customHeight="1">
      <c r="A2" s="517" t="s">
        <v>1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518" t="s">
        <v>2</v>
      </c>
      <c r="B4" s="518"/>
      <c r="C4" s="518"/>
      <c r="D4" s="518"/>
      <c r="E4" s="519" t="s">
        <v>3</v>
      </c>
      <c r="F4" s="519"/>
      <c r="G4" s="519"/>
      <c r="H4" s="519"/>
      <c r="I4" s="519"/>
      <c r="J4" s="519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518" t="s">
        <v>4</v>
      </c>
      <c r="B5" s="518"/>
      <c r="C5" s="518"/>
      <c r="D5" s="518"/>
      <c r="E5" s="520">
        <v>45476</v>
      </c>
      <c r="F5" s="520"/>
      <c r="G5" s="520"/>
      <c r="H5" s="520"/>
      <c r="I5" s="520"/>
      <c r="J5" s="520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699"/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529" t="s">
        <v>5</v>
      </c>
      <c r="B7" s="682"/>
      <c r="C7" s="521" t="s">
        <v>6</v>
      </c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3"/>
      <c r="AY7" s="524" t="s">
        <v>7</v>
      </c>
      <c r="AZ7" s="525"/>
      <c r="BA7" s="525"/>
      <c r="BB7" s="525"/>
      <c r="BC7" s="526"/>
      <c r="BD7" s="527" t="s">
        <v>8</v>
      </c>
      <c r="BE7" s="528"/>
      <c r="BF7" s="528"/>
      <c r="BG7" s="528"/>
      <c r="BH7" s="700" t="s">
        <v>9</v>
      </c>
      <c r="BI7" s="700" t="s">
        <v>10</v>
      </c>
      <c r="BJ7" s="688" t="s">
        <v>11</v>
      </c>
      <c r="BK7" s="688" t="s">
        <v>12</v>
      </c>
    </row>
    <row r="8" spans="1:63" ht="29.25" customHeight="1">
      <c r="A8" s="530"/>
      <c r="B8" s="683"/>
      <c r="C8" s="508">
        <v>0</v>
      </c>
      <c r="D8" s="509"/>
      <c r="E8" s="508">
        <v>1</v>
      </c>
      <c r="F8" s="509"/>
      <c r="G8" s="508">
        <v>2</v>
      </c>
      <c r="H8" s="509"/>
      <c r="I8" s="508">
        <v>3</v>
      </c>
      <c r="J8" s="509"/>
      <c r="K8" s="508">
        <v>4</v>
      </c>
      <c r="L8" s="509"/>
      <c r="M8" s="508">
        <v>5</v>
      </c>
      <c r="N8" s="509"/>
      <c r="O8" s="508">
        <v>6</v>
      </c>
      <c r="P8" s="509"/>
      <c r="Q8" s="508">
        <v>7</v>
      </c>
      <c r="R8" s="509"/>
      <c r="S8" s="508">
        <v>8</v>
      </c>
      <c r="T8" s="509"/>
      <c r="U8" s="508">
        <v>9</v>
      </c>
      <c r="V8" s="509"/>
      <c r="W8" s="508">
        <v>10</v>
      </c>
      <c r="X8" s="509"/>
      <c r="Y8" s="508">
        <v>11</v>
      </c>
      <c r="Z8" s="509"/>
      <c r="AA8" s="508">
        <v>12</v>
      </c>
      <c r="AB8" s="509"/>
      <c r="AC8" s="508">
        <v>13</v>
      </c>
      <c r="AD8" s="509"/>
      <c r="AE8" s="508">
        <v>14</v>
      </c>
      <c r="AF8" s="509"/>
      <c r="AG8" s="508">
        <v>15</v>
      </c>
      <c r="AH8" s="509"/>
      <c r="AI8" s="508">
        <v>16</v>
      </c>
      <c r="AJ8" s="509"/>
      <c r="AK8" s="508">
        <v>17</v>
      </c>
      <c r="AL8" s="509"/>
      <c r="AM8" s="508">
        <v>18</v>
      </c>
      <c r="AN8" s="509"/>
      <c r="AO8" s="508">
        <v>19</v>
      </c>
      <c r="AP8" s="509"/>
      <c r="AQ8" s="508">
        <v>20</v>
      </c>
      <c r="AR8" s="509"/>
      <c r="AS8" s="508">
        <v>21</v>
      </c>
      <c r="AT8" s="509"/>
      <c r="AU8" s="508">
        <v>22</v>
      </c>
      <c r="AV8" s="509"/>
      <c r="AW8" s="508">
        <v>23</v>
      </c>
      <c r="AX8" s="510"/>
      <c r="AY8" s="410" t="s">
        <v>13</v>
      </c>
      <c r="AZ8" s="411" t="s">
        <v>14</v>
      </c>
      <c r="BA8" s="412" t="s">
        <v>15</v>
      </c>
      <c r="BB8" s="413" t="s">
        <v>16</v>
      </c>
      <c r="BC8" s="414" t="s">
        <v>17</v>
      </c>
      <c r="BD8" s="415" t="s">
        <v>18</v>
      </c>
      <c r="BE8" s="460" t="s">
        <v>19</v>
      </c>
      <c r="BF8" s="461" t="s">
        <v>20</v>
      </c>
      <c r="BG8" s="462" t="s">
        <v>21</v>
      </c>
      <c r="BH8" s="701"/>
      <c r="BI8" s="701"/>
      <c r="BJ8" s="689"/>
      <c r="BK8" s="689"/>
    </row>
    <row r="9" spans="1:63" ht="17.100000000000001" customHeight="1">
      <c r="A9" s="531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6"/>
      <c r="AZ9" s="417"/>
      <c r="BA9" s="418"/>
      <c r="BB9" s="419" t="s">
        <v>23</v>
      </c>
      <c r="BC9" s="420"/>
      <c r="BD9" s="416"/>
      <c r="BE9" s="463"/>
      <c r="BF9" s="449"/>
      <c r="BG9" s="420"/>
      <c r="BH9" s="702">
        <f>BC13+BB12+BA11</f>
        <v>0</v>
      </c>
      <c r="BI9" s="708">
        <f>BH9+BH14</f>
        <v>24</v>
      </c>
      <c r="BJ9" s="690">
        <f>(BH9/24)</f>
        <v>0</v>
      </c>
      <c r="BK9" s="696">
        <f>((BA11+(0.6*BB12))/BI9)</f>
        <v>0</v>
      </c>
    </row>
    <row r="10" spans="1:63" ht="17.100000000000001" customHeight="1">
      <c r="A10" s="532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1"/>
      <c r="AY10" s="422"/>
      <c r="AZ10" s="423"/>
      <c r="BA10" s="422"/>
      <c r="BB10" s="422"/>
      <c r="BC10" s="424"/>
      <c r="BD10" s="425"/>
      <c r="BE10" s="464"/>
      <c r="BF10" s="426"/>
      <c r="BG10" s="424"/>
      <c r="BH10" s="703"/>
      <c r="BI10" s="709"/>
      <c r="BJ10" s="691"/>
      <c r="BK10" s="697"/>
    </row>
    <row r="11" spans="1:63" ht="17.100000000000001" customHeight="1">
      <c r="A11" s="532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6"/>
      <c r="AZ11" s="423"/>
      <c r="BA11" s="422"/>
      <c r="BB11" s="422"/>
      <c r="BC11" s="424"/>
      <c r="BD11" s="425"/>
      <c r="BE11" s="464"/>
      <c r="BF11" s="426"/>
      <c r="BG11" s="424"/>
      <c r="BH11" s="703"/>
      <c r="BI11" s="709"/>
      <c r="BJ11" s="691"/>
      <c r="BK11" s="697"/>
    </row>
    <row r="12" spans="1:63" ht="17.100000000000001" customHeight="1">
      <c r="A12" s="532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6"/>
      <c r="AZ12" s="423"/>
      <c r="BA12" s="422"/>
      <c r="BB12" s="422"/>
      <c r="BC12" s="424"/>
      <c r="BD12" s="427"/>
      <c r="BE12" s="464"/>
      <c r="BF12" s="426"/>
      <c r="BG12" s="424"/>
      <c r="BH12" s="703"/>
      <c r="BI12" s="709"/>
      <c r="BJ12" s="691"/>
      <c r="BK12" s="697"/>
    </row>
    <row r="13" spans="1:63" ht="17.100000000000001" customHeight="1">
      <c r="A13" s="532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4"/>
      <c r="AK13" s="385"/>
      <c r="AL13" s="296"/>
      <c r="AM13" s="385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28"/>
      <c r="AY13" s="429"/>
      <c r="AZ13" s="430"/>
      <c r="BA13" s="431"/>
      <c r="BB13" s="431"/>
      <c r="BC13" s="432"/>
      <c r="BD13" s="433"/>
      <c r="BE13" s="455"/>
      <c r="BF13" s="457"/>
      <c r="BG13" s="432"/>
      <c r="BH13" s="704"/>
      <c r="BI13" s="709"/>
      <c r="BJ13" s="691"/>
      <c r="BK13" s="697"/>
    </row>
    <row r="14" spans="1:63" ht="17.100000000000001" customHeight="1">
      <c r="A14" s="532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4"/>
      <c r="AZ14" s="435"/>
      <c r="BA14" s="436"/>
      <c r="BB14" s="436"/>
      <c r="BC14" s="437"/>
      <c r="BD14" s="427">
        <v>24</v>
      </c>
      <c r="BE14" s="440"/>
      <c r="BF14" s="434"/>
      <c r="BG14" s="437"/>
      <c r="BH14" s="705">
        <f>BD14+BE15+BF16+BG17</f>
        <v>24</v>
      </c>
      <c r="BI14" s="709"/>
      <c r="BJ14" s="691"/>
      <c r="BK14" s="697"/>
    </row>
    <row r="15" spans="1:63" ht="17.100000000000001" customHeight="1">
      <c r="A15" s="532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7"/>
      <c r="AZ15" s="438"/>
      <c r="BA15" s="439"/>
      <c r="BB15" s="439"/>
      <c r="BC15" s="440"/>
      <c r="BD15" s="427"/>
      <c r="BE15" s="440"/>
      <c r="BF15" s="427"/>
      <c r="BG15" s="440"/>
      <c r="BH15" s="706"/>
      <c r="BI15" s="709"/>
      <c r="BJ15" s="691"/>
      <c r="BK15" s="697"/>
    </row>
    <row r="16" spans="1:63" ht="17.100000000000001" customHeight="1">
      <c r="A16" s="532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7"/>
      <c r="AZ16" s="438"/>
      <c r="BA16" s="439"/>
      <c r="BB16" s="439"/>
      <c r="BC16" s="440"/>
      <c r="BD16" s="427"/>
      <c r="BE16" s="440"/>
      <c r="BF16" s="427"/>
      <c r="BG16" s="440"/>
      <c r="BH16" s="706"/>
      <c r="BI16" s="709"/>
      <c r="BJ16" s="691"/>
      <c r="BK16" s="697"/>
    </row>
    <row r="17" spans="1:75" ht="17.100000000000001" customHeight="1" thickBot="1">
      <c r="A17" s="533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1"/>
      <c r="AY17" s="442"/>
      <c r="AZ17" s="443"/>
      <c r="BA17" s="444"/>
      <c r="BB17" s="444"/>
      <c r="BC17" s="445"/>
      <c r="BD17" s="442"/>
      <c r="BE17" s="445"/>
      <c r="BF17" s="442"/>
      <c r="BG17" s="465"/>
      <c r="BH17" s="707"/>
      <c r="BI17" s="710"/>
      <c r="BJ17" s="692"/>
      <c r="BK17" s="698"/>
    </row>
    <row r="18" spans="1:75" ht="17.100000000000001" customHeight="1" thickTop="1">
      <c r="A18" s="531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503" t="s">
        <v>24</v>
      </c>
      <c r="U18" s="502" t="s">
        <v>24</v>
      </c>
      <c r="V18" s="503" t="s">
        <v>24</v>
      </c>
      <c r="W18" s="504" t="s">
        <v>24</v>
      </c>
      <c r="X18" s="290"/>
      <c r="Y18" s="289"/>
      <c r="Z18" s="505" t="s">
        <v>24</v>
      </c>
      <c r="AA18" s="504" t="s">
        <v>24</v>
      </c>
      <c r="AB18" s="505" t="s">
        <v>24</v>
      </c>
      <c r="AC18" s="289"/>
      <c r="AD18" s="505" t="s">
        <v>24</v>
      </c>
      <c r="AE18" s="504" t="s">
        <v>24</v>
      </c>
      <c r="AF18" s="505" t="s">
        <v>24</v>
      </c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399"/>
      <c r="AU18" s="400"/>
      <c r="AV18" s="401"/>
      <c r="AW18" s="446"/>
      <c r="AX18" s="447"/>
      <c r="AY18" s="425">
        <v>5.2</v>
      </c>
      <c r="AZ18" s="419"/>
      <c r="BA18" s="448"/>
      <c r="BB18" s="419"/>
      <c r="BC18" s="420"/>
      <c r="BD18" s="449"/>
      <c r="BE18" s="466"/>
      <c r="BF18" s="449"/>
      <c r="BG18" s="420"/>
      <c r="BH18" s="702">
        <f>BC22+BB21+BA20</f>
        <v>24</v>
      </c>
      <c r="BI18" s="708">
        <f>BH18+BH23</f>
        <v>24</v>
      </c>
      <c r="BJ18" s="693">
        <f>BH18/24</f>
        <v>1</v>
      </c>
      <c r="BK18" s="696">
        <f>((BA20+(0.6*BB21))/BI18)</f>
        <v>0.6</v>
      </c>
    </row>
    <row r="19" spans="1:75" ht="17.100000000000001" customHeight="1">
      <c r="A19" s="532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6"/>
      <c r="AL19" s="387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0"/>
      <c r="AY19" s="422"/>
      <c r="AZ19" s="422"/>
      <c r="BA19" s="451"/>
      <c r="BB19" s="422"/>
      <c r="BC19" s="424"/>
      <c r="BD19" s="426"/>
      <c r="BE19" s="467"/>
      <c r="BF19" s="426"/>
      <c r="BG19" s="424"/>
      <c r="BH19" s="703"/>
      <c r="BI19" s="709"/>
      <c r="BJ19" s="694"/>
      <c r="BK19" s="697"/>
    </row>
    <row r="20" spans="1:75" ht="17.100000000000001" customHeight="1">
      <c r="A20" s="532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6"/>
      <c r="AZ20" s="422"/>
      <c r="BA20" s="422"/>
      <c r="BB20" s="422"/>
      <c r="BC20" s="424"/>
      <c r="BD20" s="426"/>
      <c r="BE20" s="467"/>
      <c r="BF20" s="426"/>
      <c r="BG20" s="424"/>
      <c r="BH20" s="703"/>
      <c r="BI20" s="709"/>
      <c r="BJ20" s="694"/>
      <c r="BK20" s="697"/>
    </row>
    <row r="21" spans="1:75" ht="17.100000000000001" customHeight="1">
      <c r="A21" s="532"/>
      <c r="B21" s="306" t="s">
        <v>16</v>
      </c>
      <c r="C21" s="487" t="s">
        <v>24</v>
      </c>
      <c r="D21" s="488" t="s">
        <v>24</v>
      </c>
      <c r="E21" s="487" t="s">
        <v>24</v>
      </c>
      <c r="F21" s="488" t="s">
        <v>24</v>
      </c>
      <c r="G21" s="487" t="s">
        <v>24</v>
      </c>
      <c r="H21" s="488" t="s">
        <v>24</v>
      </c>
      <c r="I21" s="487" t="s">
        <v>24</v>
      </c>
      <c r="J21" s="488" t="s">
        <v>24</v>
      </c>
      <c r="K21" s="487" t="s">
        <v>24</v>
      </c>
      <c r="L21" s="488" t="s">
        <v>24</v>
      </c>
      <c r="M21" s="487" t="s">
        <v>24</v>
      </c>
      <c r="N21" s="488" t="s">
        <v>24</v>
      </c>
      <c r="O21" s="487" t="s">
        <v>24</v>
      </c>
      <c r="P21" s="488" t="s">
        <v>24</v>
      </c>
      <c r="Q21" s="501" t="s">
        <v>24</v>
      </c>
      <c r="R21" s="489" t="s">
        <v>24</v>
      </c>
      <c r="S21" s="501" t="s">
        <v>24</v>
      </c>
      <c r="T21" s="489" t="s">
        <v>24</v>
      </c>
      <c r="U21" s="501" t="s">
        <v>24</v>
      </c>
      <c r="V21" s="489" t="s">
        <v>24</v>
      </c>
      <c r="W21" s="487" t="s">
        <v>24</v>
      </c>
      <c r="X21" s="498" t="s">
        <v>24</v>
      </c>
      <c r="Y21" s="487" t="s">
        <v>24</v>
      </c>
      <c r="Z21" s="498" t="s">
        <v>24</v>
      </c>
      <c r="AA21" s="487" t="s">
        <v>24</v>
      </c>
      <c r="AB21" s="498" t="s">
        <v>24</v>
      </c>
      <c r="AC21" s="499" t="s">
        <v>24</v>
      </c>
      <c r="AD21" s="500" t="s">
        <v>24</v>
      </c>
      <c r="AE21" s="499" t="s">
        <v>24</v>
      </c>
      <c r="AF21" s="500" t="s">
        <v>24</v>
      </c>
      <c r="AG21" s="487" t="s">
        <v>24</v>
      </c>
      <c r="AH21" s="488" t="s">
        <v>24</v>
      </c>
      <c r="AI21" s="487" t="s">
        <v>24</v>
      </c>
      <c r="AJ21" s="498" t="s">
        <v>24</v>
      </c>
      <c r="AK21" s="499" t="s">
        <v>24</v>
      </c>
      <c r="AL21" s="498" t="s">
        <v>24</v>
      </c>
      <c r="AM21" s="499" t="s">
        <v>24</v>
      </c>
      <c r="AN21" s="500" t="s">
        <v>24</v>
      </c>
      <c r="AO21" s="487" t="s">
        <v>24</v>
      </c>
      <c r="AP21" s="488" t="s">
        <v>24</v>
      </c>
      <c r="AQ21" s="487" t="s">
        <v>24</v>
      </c>
      <c r="AR21" s="498" t="s">
        <v>24</v>
      </c>
      <c r="AS21" s="499" t="s">
        <v>24</v>
      </c>
      <c r="AT21" s="498" t="s">
        <v>24</v>
      </c>
      <c r="AU21" s="499" t="s">
        <v>24</v>
      </c>
      <c r="AV21" s="500" t="s">
        <v>24</v>
      </c>
      <c r="AW21" s="487" t="s">
        <v>24</v>
      </c>
      <c r="AX21" s="488" t="s">
        <v>24</v>
      </c>
      <c r="AY21" s="426"/>
      <c r="AZ21" s="422"/>
      <c r="BA21" s="451"/>
      <c r="BB21" s="452">
        <v>24</v>
      </c>
      <c r="BC21" s="424"/>
      <c r="BD21" s="426"/>
      <c r="BE21" s="467"/>
      <c r="BF21" s="426"/>
      <c r="BG21" s="424"/>
      <c r="BH21" s="703"/>
      <c r="BI21" s="709"/>
      <c r="BJ21" s="694"/>
      <c r="BK21" s="697"/>
    </row>
    <row r="22" spans="1:75" ht="18.75" customHeight="1">
      <c r="A22" s="532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8"/>
      <c r="AK22" s="385"/>
      <c r="AL22" s="296"/>
      <c r="AM22" s="385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3"/>
      <c r="AY22" s="429"/>
      <c r="AZ22" s="454"/>
      <c r="BA22" s="454"/>
      <c r="BB22" s="454"/>
      <c r="BC22" s="455"/>
      <c r="BD22" s="429"/>
      <c r="BE22" s="468"/>
      <c r="BF22" s="457"/>
      <c r="BG22" s="432"/>
      <c r="BH22" s="704"/>
      <c r="BI22" s="709"/>
      <c r="BJ22" s="694"/>
      <c r="BK22" s="697"/>
    </row>
    <row r="23" spans="1:75" ht="17.100000000000001" customHeight="1">
      <c r="A23" s="532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322"/>
      <c r="AG23" s="298"/>
      <c r="AH23" s="299"/>
      <c r="AI23" s="298"/>
      <c r="AJ23" s="299"/>
      <c r="AK23" s="298"/>
      <c r="AL23" s="299"/>
      <c r="AM23" s="303"/>
      <c r="AN23" s="343"/>
      <c r="AO23" s="359"/>
      <c r="AP23" s="358"/>
      <c r="AQ23" s="359"/>
      <c r="AR23" s="358"/>
      <c r="AS23" s="359"/>
      <c r="AT23" s="399"/>
      <c r="AU23" s="400"/>
      <c r="AV23" s="401"/>
      <c r="AW23" s="298"/>
      <c r="AX23" s="299"/>
      <c r="AY23" s="427"/>
      <c r="AZ23" s="439"/>
      <c r="BA23" s="439"/>
      <c r="BB23" s="439"/>
      <c r="BC23" s="440"/>
      <c r="BD23" s="427"/>
      <c r="BE23" s="440"/>
      <c r="BF23" s="427"/>
      <c r="BG23" s="440"/>
      <c r="BH23" s="705">
        <f>BG26+BF25+BE24+BD23</f>
        <v>0</v>
      </c>
      <c r="BI23" s="709"/>
      <c r="BJ23" s="694"/>
      <c r="BK23" s="697"/>
    </row>
    <row r="24" spans="1:75" ht="17.100000000000001" customHeight="1">
      <c r="A24" s="532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292"/>
      <c r="Z24" s="358"/>
      <c r="AA24" s="289"/>
      <c r="AB24" s="497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7"/>
      <c r="AZ24" s="439"/>
      <c r="BA24" s="439"/>
      <c r="BB24" s="439"/>
      <c r="BC24" s="440"/>
      <c r="BD24" s="427"/>
      <c r="BE24" s="440"/>
      <c r="BF24" s="427"/>
      <c r="BG24" s="440"/>
      <c r="BH24" s="706"/>
      <c r="BI24" s="709"/>
      <c r="BJ24" s="694"/>
      <c r="BK24" s="697"/>
    </row>
    <row r="25" spans="1:75" ht="17.100000000000001" customHeight="1">
      <c r="A25" s="532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2"/>
      <c r="AS25" s="393"/>
      <c r="AT25" s="402"/>
      <c r="AU25" s="393"/>
      <c r="AV25" s="287"/>
      <c r="AW25" s="286"/>
      <c r="AX25" s="287"/>
      <c r="AY25" s="427"/>
      <c r="AZ25" s="439"/>
      <c r="BA25" s="439"/>
      <c r="BB25" s="439"/>
      <c r="BC25" s="440"/>
      <c r="BD25" s="427"/>
      <c r="BE25" s="440"/>
      <c r="BF25" s="427"/>
      <c r="BG25" s="440"/>
      <c r="BH25" s="706"/>
      <c r="BI25" s="709"/>
      <c r="BJ25" s="694"/>
      <c r="BK25" s="697"/>
    </row>
    <row r="26" spans="1:75" ht="17.100000000000001" customHeight="1" thickBot="1">
      <c r="A26" s="533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89"/>
      <c r="AH26" s="390"/>
      <c r="AI26" s="389"/>
      <c r="AJ26" s="390"/>
      <c r="AK26" s="391"/>
      <c r="AL26" s="392"/>
      <c r="AM26" s="391"/>
      <c r="AN26" s="392"/>
      <c r="AO26" s="403"/>
      <c r="AP26" s="404"/>
      <c r="AQ26" s="391"/>
      <c r="AR26" s="392"/>
      <c r="AS26" s="391"/>
      <c r="AT26" s="392"/>
      <c r="AU26" s="391"/>
      <c r="AV26" s="392"/>
      <c r="AW26" s="289"/>
      <c r="AX26" s="290"/>
      <c r="AY26" s="442"/>
      <c r="AZ26" s="444"/>
      <c r="BA26" s="444"/>
      <c r="BB26" s="444"/>
      <c r="BC26" s="445"/>
      <c r="BD26" s="442"/>
      <c r="BE26" s="445"/>
      <c r="BF26" s="442"/>
      <c r="BG26" s="469"/>
      <c r="BH26" s="707"/>
      <c r="BI26" s="710"/>
      <c r="BJ26" s="695"/>
      <c r="BK26" s="698"/>
      <c r="BW26" s="274" t="s">
        <v>27</v>
      </c>
    </row>
    <row r="27" spans="1:75" ht="17.100000000000001" customHeight="1" thickTop="1">
      <c r="A27" s="531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770" t="s">
        <v>24</v>
      </c>
      <c r="V27" s="771" t="s">
        <v>24</v>
      </c>
      <c r="W27" s="286"/>
      <c r="X27" s="290"/>
      <c r="Y27" s="289"/>
      <c r="Z27" s="290"/>
      <c r="AA27" s="289"/>
      <c r="AB27" s="290"/>
      <c r="AC27" s="289"/>
      <c r="AD27" s="369"/>
      <c r="AE27" s="365"/>
      <c r="AF27" s="299"/>
      <c r="AG27" s="321"/>
      <c r="AH27" s="367"/>
      <c r="AI27" s="368"/>
      <c r="AJ27" s="369"/>
      <c r="AK27" s="368"/>
      <c r="AL27" s="367"/>
      <c r="AM27" s="393"/>
      <c r="AN27" s="378"/>
      <c r="AO27" s="350"/>
      <c r="AP27" s="351"/>
      <c r="AQ27" s="317"/>
      <c r="AR27" s="318"/>
      <c r="AS27" s="317"/>
      <c r="AT27" s="367"/>
      <c r="AU27" s="405"/>
      <c r="AV27" s="401"/>
      <c r="AW27" s="315"/>
      <c r="AX27" s="456"/>
      <c r="AY27" s="425">
        <v>1.1000000000000001</v>
      </c>
      <c r="AZ27" s="419"/>
      <c r="BA27" s="419"/>
      <c r="BB27" s="419"/>
      <c r="BC27" s="420"/>
      <c r="BD27" s="449"/>
      <c r="BE27" s="463"/>
      <c r="BF27" s="449" t="s">
        <v>29</v>
      </c>
      <c r="BG27" s="420"/>
      <c r="BH27" s="702">
        <f>BA29+BB30+BC31</f>
        <v>24</v>
      </c>
      <c r="BI27" s="708">
        <f t="shared" ref="BI27" si="0">BH27+BH32</f>
        <v>24</v>
      </c>
      <c r="BJ27" s="693">
        <f>BH27/24</f>
        <v>1</v>
      </c>
      <c r="BK27" s="696">
        <f>((BA29+(0.6*BB30))/BI27)</f>
        <v>0.6</v>
      </c>
    </row>
    <row r="28" spans="1:75" ht="17.100000000000001" customHeight="1">
      <c r="A28" s="532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289"/>
      <c r="X28" s="290"/>
      <c r="Y28" s="370"/>
      <c r="Z28" s="371"/>
      <c r="AA28" s="289"/>
      <c r="AB28" s="371"/>
      <c r="AC28" s="289"/>
      <c r="AD28" s="371"/>
      <c r="AE28" s="370"/>
      <c r="AF28" s="293"/>
      <c r="AG28" s="381"/>
      <c r="AH28" s="371"/>
      <c r="AI28" s="289"/>
      <c r="AJ28" s="394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0"/>
      <c r="AY28" s="422"/>
      <c r="AZ28" s="422"/>
      <c r="BA28" s="422"/>
      <c r="BB28" s="422"/>
      <c r="BC28" s="424"/>
      <c r="BD28" s="426"/>
      <c r="BE28" s="464"/>
      <c r="BF28" s="426"/>
      <c r="BG28" s="424"/>
      <c r="BH28" s="703"/>
      <c r="BI28" s="709"/>
      <c r="BJ28" s="694"/>
      <c r="BK28" s="697"/>
    </row>
    <row r="29" spans="1:75" ht="17.100000000000001" customHeight="1">
      <c r="A29" s="532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6"/>
      <c r="AV29" s="318"/>
      <c r="AW29" s="289"/>
      <c r="AX29" s="290"/>
      <c r="AY29" s="426"/>
      <c r="AZ29" s="422"/>
      <c r="BA29" s="422"/>
      <c r="BB29" s="422"/>
      <c r="BC29" s="424"/>
      <c r="BD29" s="426"/>
      <c r="BE29" s="464"/>
      <c r="BF29" s="426"/>
      <c r="BG29" s="424"/>
      <c r="BH29" s="703"/>
      <c r="BI29" s="709"/>
      <c r="BJ29" s="694"/>
      <c r="BK29" s="697"/>
    </row>
    <row r="30" spans="1:75" ht="17.100000000000001" customHeight="1">
      <c r="A30" s="532"/>
      <c r="B30" s="291" t="s">
        <v>16</v>
      </c>
      <c r="C30" s="506" t="s">
        <v>24</v>
      </c>
      <c r="D30" s="507" t="s">
        <v>24</v>
      </c>
      <c r="E30" s="506" t="s">
        <v>24</v>
      </c>
      <c r="F30" s="507" t="s">
        <v>24</v>
      </c>
      <c r="G30" s="506" t="s">
        <v>24</v>
      </c>
      <c r="H30" s="507" t="s">
        <v>24</v>
      </c>
      <c r="I30" s="506" t="s">
        <v>24</v>
      </c>
      <c r="J30" s="507" t="s">
        <v>24</v>
      </c>
      <c r="K30" s="506" t="s">
        <v>24</v>
      </c>
      <c r="L30" s="507" t="s">
        <v>24</v>
      </c>
      <c r="M30" s="506" t="s">
        <v>24</v>
      </c>
      <c r="N30" s="507" t="s">
        <v>24</v>
      </c>
      <c r="O30" s="506" t="s">
        <v>24</v>
      </c>
      <c r="P30" s="507" t="s">
        <v>24</v>
      </c>
      <c r="Q30" s="506" t="s">
        <v>24</v>
      </c>
      <c r="R30" s="507" t="s">
        <v>24</v>
      </c>
      <c r="S30" s="506" t="s">
        <v>24</v>
      </c>
      <c r="T30" s="507" t="s">
        <v>24</v>
      </c>
      <c r="U30" s="506" t="s">
        <v>24</v>
      </c>
      <c r="V30" s="507" t="s">
        <v>24</v>
      </c>
      <c r="W30" s="487" t="s">
        <v>24</v>
      </c>
      <c r="X30" s="488" t="s">
        <v>24</v>
      </c>
      <c r="Y30" s="487" t="s">
        <v>24</v>
      </c>
      <c r="Z30" s="488" t="s">
        <v>24</v>
      </c>
      <c r="AA30" s="487" t="s">
        <v>24</v>
      </c>
      <c r="AB30" s="488" t="s">
        <v>24</v>
      </c>
      <c r="AC30" s="487" t="s">
        <v>24</v>
      </c>
      <c r="AD30" s="488" t="s">
        <v>24</v>
      </c>
      <c r="AE30" s="487" t="s">
        <v>24</v>
      </c>
      <c r="AF30" s="488" t="s">
        <v>24</v>
      </c>
      <c r="AG30" s="487" t="s">
        <v>24</v>
      </c>
      <c r="AH30" s="488" t="s">
        <v>24</v>
      </c>
      <c r="AI30" s="487" t="s">
        <v>24</v>
      </c>
      <c r="AJ30" s="488" t="s">
        <v>24</v>
      </c>
      <c r="AK30" s="487" t="s">
        <v>24</v>
      </c>
      <c r="AL30" s="507" t="s">
        <v>24</v>
      </c>
      <c r="AM30" s="506" t="s">
        <v>24</v>
      </c>
      <c r="AN30" s="507" t="s">
        <v>24</v>
      </c>
      <c r="AO30" s="506" t="s">
        <v>24</v>
      </c>
      <c r="AP30" s="507" t="s">
        <v>24</v>
      </c>
      <c r="AQ30" s="487" t="s">
        <v>24</v>
      </c>
      <c r="AR30" s="488" t="s">
        <v>24</v>
      </c>
      <c r="AS30" s="487" t="s">
        <v>24</v>
      </c>
      <c r="AT30" s="488" t="s">
        <v>24</v>
      </c>
      <c r="AU30" s="487" t="s">
        <v>24</v>
      </c>
      <c r="AV30" s="488" t="s">
        <v>24</v>
      </c>
      <c r="AW30" s="487" t="s">
        <v>24</v>
      </c>
      <c r="AX30" s="488" t="s">
        <v>24</v>
      </c>
      <c r="AY30" s="426"/>
      <c r="AZ30" s="422"/>
      <c r="BA30" s="422"/>
      <c r="BB30" s="422">
        <v>24</v>
      </c>
      <c r="BC30" s="424"/>
      <c r="BD30" s="426"/>
      <c r="BE30" s="464"/>
      <c r="BF30" s="426"/>
      <c r="BG30" s="424"/>
      <c r="BH30" s="703"/>
      <c r="BI30" s="709"/>
      <c r="BJ30" s="694"/>
      <c r="BK30" s="697"/>
    </row>
    <row r="31" spans="1:75" ht="17.100000000000001" customHeight="1">
      <c r="A31" s="532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7"/>
      <c r="AV31" s="408"/>
      <c r="AW31" s="319"/>
      <c r="AX31" s="453"/>
      <c r="AY31" s="457"/>
      <c r="AZ31" s="431"/>
      <c r="BA31" s="431"/>
      <c r="BB31" s="431"/>
      <c r="BC31" s="432"/>
      <c r="BD31" s="457"/>
      <c r="BE31" s="455"/>
      <c r="BF31" s="457"/>
      <c r="BG31" s="432"/>
      <c r="BH31" s="704"/>
      <c r="BI31" s="709"/>
      <c r="BJ31" s="694"/>
      <c r="BK31" s="697"/>
    </row>
    <row r="32" spans="1:75" ht="17.100000000000001" customHeight="1">
      <c r="A32" s="532"/>
      <c r="B32" s="297" t="s">
        <v>18</v>
      </c>
      <c r="C32" s="321"/>
      <c r="D32" s="322"/>
      <c r="E32" s="321"/>
      <c r="F32" s="322"/>
      <c r="G32" s="321"/>
      <c r="H32" s="322"/>
      <c r="I32" s="321"/>
      <c r="J32" s="322"/>
      <c r="K32" s="321"/>
      <c r="L32" s="322"/>
      <c r="M32" s="321"/>
      <c r="N32" s="322"/>
      <c r="O32" s="321"/>
      <c r="P32" s="322"/>
      <c r="Q32" s="321"/>
      <c r="R32" s="322"/>
      <c r="S32" s="321"/>
      <c r="T32" s="322"/>
      <c r="U32" s="298"/>
      <c r="V32" s="299"/>
      <c r="W32" s="298"/>
      <c r="X32" s="299"/>
      <c r="Y32" s="383"/>
      <c r="Z32" s="299"/>
      <c r="AA32" s="298"/>
      <c r="AB32" s="299"/>
      <c r="AC32" s="298"/>
      <c r="AD32" s="299"/>
      <c r="AE32" s="286"/>
      <c r="AF32" s="290"/>
      <c r="AG32" s="289"/>
      <c r="AH32" s="290"/>
      <c r="AI32" s="289"/>
      <c r="AJ32" s="290"/>
      <c r="AK32" s="289"/>
      <c r="AL32" s="322"/>
      <c r="AM32" s="321"/>
      <c r="AN32" s="322"/>
      <c r="AO32" s="321"/>
      <c r="AP32" s="322"/>
      <c r="AQ32" s="298"/>
      <c r="AR32" s="299"/>
      <c r="AS32" s="298"/>
      <c r="AT32" s="299"/>
      <c r="AU32" s="298"/>
      <c r="AV32" s="299"/>
      <c r="AW32" s="298"/>
      <c r="AX32" s="299"/>
      <c r="AY32" s="427"/>
      <c r="AZ32" s="439"/>
      <c r="BA32" s="439"/>
      <c r="BB32" s="439"/>
      <c r="BC32" s="440"/>
      <c r="BD32" s="427"/>
      <c r="BE32" s="440"/>
      <c r="BF32" s="427"/>
      <c r="BG32" s="440"/>
      <c r="BH32" s="705">
        <f>BD32+BE33+BF34+BG35</f>
        <v>0</v>
      </c>
      <c r="BI32" s="709"/>
      <c r="BJ32" s="694"/>
      <c r="BK32" s="697"/>
    </row>
    <row r="33" spans="1:63" ht="17.100000000000001" customHeight="1">
      <c r="A33" s="532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87"/>
      <c r="AE33" s="286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7"/>
      <c r="AZ33" s="439"/>
      <c r="BA33" s="439"/>
      <c r="BB33" s="439"/>
      <c r="BC33" s="440"/>
      <c r="BD33" s="427"/>
      <c r="BE33" s="440"/>
      <c r="BF33" s="427"/>
      <c r="BG33" s="440"/>
      <c r="BH33" s="706"/>
      <c r="BI33" s="709"/>
      <c r="BJ33" s="694"/>
      <c r="BK33" s="697"/>
    </row>
    <row r="34" spans="1:63" ht="17.100000000000001" customHeight="1">
      <c r="A34" s="532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5"/>
      <c r="AN34" s="396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7"/>
      <c r="AZ34" s="439"/>
      <c r="BA34" s="439"/>
      <c r="BB34" s="439"/>
      <c r="BC34" s="440"/>
      <c r="BD34" s="427"/>
      <c r="BE34" s="440"/>
      <c r="BF34" s="427"/>
      <c r="BG34" s="440"/>
      <c r="BH34" s="706"/>
      <c r="BI34" s="709"/>
      <c r="BJ34" s="694"/>
      <c r="BK34" s="697"/>
    </row>
    <row r="35" spans="1:63" ht="17.100000000000001" customHeight="1">
      <c r="A35" s="533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2"/>
      <c r="AZ35" s="444"/>
      <c r="BA35" s="444"/>
      <c r="BB35" s="444"/>
      <c r="BC35" s="445"/>
      <c r="BD35" s="442"/>
      <c r="BE35" s="445"/>
      <c r="BF35" s="442"/>
      <c r="BG35" s="445"/>
      <c r="BH35" s="707"/>
      <c r="BI35" s="710"/>
      <c r="BJ35" s="695"/>
      <c r="BK35" s="698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58"/>
      <c r="BB36" s="458"/>
      <c r="BC36" s="278"/>
      <c r="BD36" s="278"/>
      <c r="BE36" s="278"/>
      <c r="BG36" s="278"/>
      <c r="BH36" s="278"/>
      <c r="BI36" s="470" t="s">
        <v>30</v>
      </c>
      <c r="BJ36" s="471">
        <f>AVERAGE(BJ9:BJ35)</f>
        <v>0.66666666666666663</v>
      </c>
      <c r="BK36" s="471">
        <f>AVERAGE(BK9:BK35)</f>
        <v>0.39999999999999997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511" t="s">
        <v>33</v>
      </c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3"/>
      <c r="AC37" s="514" t="s">
        <v>34</v>
      </c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6"/>
      <c r="AR37" s="511" t="s">
        <v>35</v>
      </c>
      <c r="AS37" s="512"/>
      <c r="AT37" s="512"/>
      <c r="AU37" s="512"/>
      <c r="AV37" s="512"/>
      <c r="AW37" s="512"/>
      <c r="AX37" s="512"/>
      <c r="AY37" s="512"/>
      <c r="AZ37" s="512"/>
      <c r="BA37" s="512"/>
      <c r="BB37" s="513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534" t="s">
        <v>37</v>
      </c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6" t="s">
        <v>194</v>
      </c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8" t="s">
        <v>192</v>
      </c>
      <c r="AS38" s="539"/>
      <c r="AT38" s="539"/>
      <c r="AU38" s="539"/>
      <c r="AV38" s="539"/>
      <c r="AW38" s="539"/>
      <c r="AX38" s="539"/>
      <c r="AY38" s="539"/>
      <c r="AZ38" s="539"/>
      <c r="BA38" s="539"/>
      <c r="BB38" s="540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278"/>
      <c r="M39" s="278"/>
      <c r="N39" s="354"/>
      <c r="O39" s="278"/>
      <c r="P39" s="542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4" t="s">
        <v>195</v>
      </c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6"/>
      <c r="AS39" s="547"/>
      <c r="AT39" s="547"/>
      <c r="AU39" s="547"/>
      <c r="AV39" s="547"/>
      <c r="AW39" s="547"/>
      <c r="AX39" s="547"/>
      <c r="AY39" s="547"/>
      <c r="AZ39" s="547"/>
      <c r="BA39" s="547"/>
      <c r="BB39" s="548"/>
      <c r="BC39" s="278"/>
      <c r="BD39" s="326" t="s">
        <v>38</v>
      </c>
      <c r="BE39" s="472"/>
      <c r="BF39" s="472"/>
      <c r="BG39" s="472"/>
      <c r="BH39" s="472"/>
      <c r="BI39" s="327"/>
      <c r="BJ39" s="329"/>
      <c r="BK39" s="329"/>
    </row>
    <row r="40" spans="1:63" ht="18" customHeight="1">
      <c r="A40" s="326" t="s">
        <v>39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78"/>
      <c r="M40" s="278"/>
      <c r="N40" s="354"/>
      <c r="O40" s="278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4" t="s">
        <v>196</v>
      </c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6"/>
      <c r="AS40" s="547"/>
      <c r="AT40" s="547"/>
      <c r="AU40" s="547"/>
      <c r="AV40" s="547"/>
      <c r="AW40" s="547"/>
      <c r="AX40" s="547"/>
      <c r="AY40" s="547"/>
      <c r="AZ40" s="547"/>
      <c r="BA40" s="547"/>
      <c r="BB40" s="548"/>
      <c r="BC40" s="278"/>
      <c r="BD40" s="326" t="s">
        <v>39</v>
      </c>
      <c r="BE40" s="549"/>
      <c r="BF40" s="549"/>
      <c r="BG40" s="549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44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6"/>
      <c r="AS41" s="547"/>
      <c r="AT41" s="547"/>
      <c r="AU41" s="547"/>
      <c r="AV41" s="547"/>
      <c r="AW41" s="547"/>
      <c r="AX41" s="547"/>
      <c r="AY41" s="547"/>
      <c r="AZ41" s="547"/>
      <c r="BA41" s="547"/>
      <c r="BB41" s="548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2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6"/>
      <c r="AS42" s="547"/>
      <c r="AT42" s="547"/>
      <c r="AU42" s="547"/>
      <c r="AV42" s="547"/>
      <c r="AW42" s="547"/>
      <c r="AX42" s="547"/>
      <c r="AY42" s="547"/>
      <c r="AZ42" s="547"/>
      <c r="BA42" s="547"/>
      <c r="BB42" s="548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555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7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 s="558"/>
      <c r="AR43" s="555"/>
      <c r="AS43" s="556"/>
      <c r="AT43" s="556"/>
      <c r="AU43" s="556"/>
      <c r="AV43" s="556"/>
      <c r="AW43" s="556"/>
      <c r="AX43" s="556"/>
      <c r="AY43" s="556"/>
      <c r="AZ43" s="556"/>
      <c r="BA43" s="556"/>
      <c r="BB43" s="559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2" t="s">
        <v>18</v>
      </c>
      <c r="S45" s="553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2" t="s">
        <v>43</v>
      </c>
      <c r="AJ45" s="553"/>
      <c r="AK45" s="397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2" t="s">
        <v>19</v>
      </c>
      <c r="S46" s="553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2" t="s">
        <v>17</v>
      </c>
      <c r="AJ46" s="553"/>
      <c r="AK46" s="398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2" t="s">
        <v>20</v>
      </c>
      <c r="S47" s="553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8"/>
      <c r="AJ47" s="398"/>
      <c r="AK47" s="39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2" t="s">
        <v>21</v>
      </c>
      <c r="S48" s="553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2" t="s">
        <v>55</v>
      </c>
      <c r="S49" s="553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4" t="s">
        <v>57</v>
      </c>
      <c r="AK49" s="554"/>
      <c r="AL49" s="554"/>
      <c r="AM49" s="554"/>
      <c r="AN49" s="554"/>
      <c r="AO49" s="554"/>
      <c r="AP49" s="554"/>
      <c r="AQ49" s="554"/>
      <c r="AR49" s="554"/>
      <c r="AS49" s="278"/>
      <c r="AT49" s="278"/>
      <c r="AU49" s="278"/>
      <c r="AV49" s="278"/>
      <c r="AW49" s="278"/>
      <c r="AX49" s="278"/>
      <c r="AY49" s="278"/>
      <c r="AZ49" s="554" t="s">
        <v>58</v>
      </c>
      <c r="BA49" s="554"/>
      <c r="BB49" s="554"/>
      <c r="BC49" s="554"/>
      <c r="BD49" s="554"/>
      <c r="BE49" s="554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4">
        <v>24</v>
      </c>
      <c r="AL50" s="554"/>
      <c r="AM50" s="554"/>
      <c r="AN50" s="554"/>
      <c r="AO50" s="554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4">
        <v>24</v>
      </c>
      <c r="BB50" s="554"/>
      <c r="BC50" s="554"/>
      <c r="BD50" s="554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4"/>
      <c r="BB51" s="554"/>
      <c r="BC51" s="554"/>
      <c r="BD51" s="554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560"/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561" t="s">
        <v>60</v>
      </c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3"/>
      <c r="AQ56" s="564" t="s">
        <v>61</v>
      </c>
      <c r="AR56" s="562"/>
      <c r="AS56" s="562"/>
      <c r="AT56" s="562"/>
      <c r="AU56" s="563"/>
      <c r="AV56" s="564" t="s">
        <v>62</v>
      </c>
      <c r="AW56" s="562"/>
      <c r="AX56" s="562"/>
      <c r="AY56" s="562"/>
      <c r="AZ56" s="562"/>
      <c r="BA56" s="562"/>
      <c r="BB56" s="562"/>
      <c r="BC56" s="409"/>
      <c r="BD56" s="564" t="s">
        <v>63</v>
      </c>
      <c r="BE56" s="562"/>
      <c r="BF56" s="562"/>
      <c r="BG56" s="562"/>
      <c r="BH56" s="562"/>
      <c r="BI56" s="562"/>
      <c r="BJ56" s="562"/>
      <c r="BK56" s="563"/>
    </row>
    <row r="57" spans="1:63" ht="27" customHeight="1" thickTop="1">
      <c r="A57" s="678" t="s">
        <v>64</v>
      </c>
      <c r="B57" s="336">
        <v>1</v>
      </c>
      <c r="C57" s="565" t="s">
        <v>65</v>
      </c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7"/>
      <c r="AQ57" s="568">
        <v>24</v>
      </c>
      <c r="AR57" s="569"/>
      <c r="AS57" s="569"/>
      <c r="AT57" s="569"/>
      <c r="AU57" s="570"/>
      <c r="AV57" s="571"/>
      <c r="AW57" s="572"/>
      <c r="AX57" s="572"/>
      <c r="AY57" s="572"/>
      <c r="AZ57" s="572"/>
      <c r="BA57" s="572"/>
      <c r="BB57" s="572"/>
      <c r="BC57" s="573"/>
      <c r="BD57" s="574" t="s">
        <v>66</v>
      </c>
      <c r="BE57" s="575"/>
      <c r="BF57" s="575"/>
      <c r="BG57" s="575"/>
      <c r="BH57" s="575"/>
      <c r="BI57" s="575"/>
      <c r="BJ57" s="575"/>
      <c r="BK57" s="576"/>
    </row>
    <row r="58" spans="1:63" ht="23.1" customHeight="1">
      <c r="A58" s="679"/>
      <c r="B58" s="337">
        <v>2</v>
      </c>
      <c r="C58" s="565" t="s">
        <v>67</v>
      </c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  <c r="AP58" s="567"/>
      <c r="AQ58" s="568">
        <v>24</v>
      </c>
      <c r="AR58" s="569"/>
      <c r="AS58" s="569"/>
      <c r="AT58" s="569"/>
      <c r="AU58" s="570"/>
      <c r="AV58" s="577" t="s">
        <v>68</v>
      </c>
      <c r="AW58" s="578"/>
      <c r="AX58" s="578"/>
      <c r="AY58" s="578"/>
      <c r="AZ58" s="578"/>
      <c r="BA58" s="578"/>
      <c r="BB58" s="578"/>
      <c r="BC58" s="579"/>
      <c r="BD58" s="580"/>
      <c r="BE58" s="580"/>
      <c r="BF58" s="580"/>
      <c r="BG58" s="580"/>
      <c r="BH58" s="580"/>
      <c r="BI58" s="580"/>
      <c r="BJ58" s="580"/>
      <c r="BK58" s="580"/>
    </row>
    <row r="59" spans="1:63" ht="23.1" customHeight="1">
      <c r="A59" s="680"/>
      <c r="B59" s="337"/>
      <c r="C59" s="581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3"/>
      <c r="AQ59" s="568"/>
      <c r="AR59" s="569"/>
      <c r="AS59" s="569"/>
      <c r="AT59" s="569"/>
      <c r="AU59" s="570"/>
      <c r="AV59" s="577"/>
      <c r="AW59" s="578"/>
      <c r="AX59" s="578"/>
      <c r="AY59" s="578"/>
      <c r="AZ59" s="578"/>
      <c r="BA59" s="578"/>
      <c r="BB59" s="578"/>
      <c r="BC59" s="579"/>
      <c r="BD59" s="580"/>
      <c r="BE59" s="580"/>
      <c r="BF59" s="580"/>
      <c r="BG59" s="580"/>
      <c r="BH59" s="580"/>
      <c r="BI59" s="580"/>
      <c r="BJ59" s="580"/>
      <c r="BK59" s="580"/>
    </row>
    <row r="60" spans="1:63" ht="23.1" customHeight="1">
      <c r="A60" s="680"/>
      <c r="B60" s="338"/>
      <c r="C60" s="584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6"/>
      <c r="AQ60" s="568"/>
      <c r="AR60" s="569"/>
      <c r="AS60" s="569"/>
      <c r="AT60" s="569"/>
      <c r="AU60" s="570"/>
      <c r="AV60" s="577"/>
      <c r="AW60" s="578"/>
      <c r="AX60" s="578"/>
      <c r="AY60" s="578"/>
      <c r="AZ60" s="578"/>
      <c r="BA60" s="578"/>
      <c r="BB60" s="578"/>
      <c r="BC60" s="579"/>
      <c r="BD60" s="587"/>
      <c r="BE60" s="588"/>
      <c r="BF60" s="588"/>
      <c r="BG60" s="588"/>
      <c r="BH60" s="588"/>
      <c r="BI60" s="588"/>
      <c r="BJ60" s="588"/>
      <c r="BK60" s="589"/>
    </row>
    <row r="61" spans="1:63" ht="23.1" customHeight="1">
      <c r="A61" s="680"/>
      <c r="B61" s="338"/>
      <c r="C61" s="565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7"/>
      <c r="AQ61" s="590"/>
      <c r="AR61" s="569"/>
      <c r="AS61" s="569"/>
      <c r="AT61" s="569"/>
      <c r="AU61" s="570"/>
      <c r="AV61" s="577"/>
      <c r="AW61" s="578"/>
      <c r="AX61" s="578"/>
      <c r="AY61" s="578"/>
      <c r="AZ61" s="578"/>
      <c r="BA61" s="578"/>
      <c r="BB61" s="578"/>
      <c r="BC61" s="579"/>
      <c r="BD61" s="587"/>
      <c r="BE61" s="588"/>
      <c r="BF61" s="588"/>
      <c r="BG61" s="588"/>
      <c r="BH61" s="588"/>
      <c r="BI61" s="588"/>
      <c r="BJ61" s="588"/>
      <c r="BK61" s="589"/>
    </row>
    <row r="62" spans="1:63" ht="23.1" customHeight="1">
      <c r="A62" s="680"/>
      <c r="B62" s="338"/>
      <c r="C62" s="591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O62" s="592"/>
      <c r="AP62" s="593"/>
      <c r="AQ62" s="590"/>
      <c r="AR62" s="569"/>
      <c r="AS62" s="569"/>
      <c r="AT62" s="569"/>
      <c r="AU62" s="570"/>
      <c r="AV62" s="577"/>
      <c r="AW62" s="578"/>
      <c r="AX62" s="578"/>
      <c r="AY62" s="578"/>
      <c r="AZ62" s="578"/>
      <c r="BA62" s="578"/>
      <c r="BB62" s="578"/>
      <c r="BC62" s="579"/>
      <c r="BD62" s="580"/>
      <c r="BE62" s="580"/>
      <c r="BF62" s="580"/>
      <c r="BG62" s="580"/>
      <c r="BH62" s="580"/>
      <c r="BI62" s="580"/>
      <c r="BJ62" s="580"/>
      <c r="BK62" s="580"/>
    </row>
    <row r="63" spans="1:63" ht="23.1" customHeight="1">
      <c r="A63" s="680"/>
      <c r="B63" s="338"/>
      <c r="C63" s="565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2"/>
      <c r="AM63" s="582"/>
      <c r="AN63" s="582"/>
      <c r="AO63" s="582"/>
      <c r="AP63" s="583"/>
      <c r="AQ63" s="590"/>
      <c r="AR63" s="569"/>
      <c r="AS63" s="569"/>
      <c r="AT63" s="569"/>
      <c r="AU63" s="570"/>
      <c r="AV63" s="571"/>
      <c r="AW63" s="594"/>
      <c r="AX63" s="594"/>
      <c r="AY63" s="594"/>
      <c r="AZ63" s="594"/>
      <c r="BA63" s="594"/>
      <c r="BB63" s="594"/>
      <c r="BC63" s="595"/>
      <c r="BD63" s="596"/>
      <c r="BE63" s="597"/>
      <c r="BF63" s="597"/>
      <c r="BG63" s="597"/>
      <c r="BH63" s="597"/>
      <c r="BI63" s="597"/>
      <c r="BJ63" s="597"/>
      <c r="BK63" s="598"/>
    </row>
    <row r="64" spans="1:63" ht="23.1" customHeight="1">
      <c r="A64" s="680"/>
      <c r="B64" s="338"/>
      <c r="C64" s="565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2"/>
      <c r="AK64" s="582"/>
      <c r="AL64" s="582"/>
      <c r="AM64" s="582"/>
      <c r="AN64" s="582"/>
      <c r="AO64" s="582"/>
      <c r="AP64" s="583"/>
      <c r="AQ64" s="590"/>
      <c r="AR64" s="569"/>
      <c r="AS64" s="569"/>
      <c r="AT64" s="569"/>
      <c r="AU64" s="570"/>
      <c r="AV64" s="596"/>
      <c r="AW64" s="597"/>
      <c r="AX64" s="597"/>
      <c r="AY64" s="597"/>
      <c r="AZ64" s="597"/>
      <c r="BA64" s="597"/>
      <c r="BB64" s="597"/>
      <c r="BC64" s="598"/>
      <c r="BD64" s="599"/>
      <c r="BE64" s="600"/>
      <c r="BF64" s="600"/>
      <c r="BG64" s="600"/>
      <c r="BH64" s="600"/>
      <c r="BI64" s="600"/>
      <c r="BJ64" s="600"/>
      <c r="BK64" s="601"/>
    </row>
    <row r="65" spans="1:64" ht="23.1" customHeight="1" thickBot="1">
      <c r="A65" s="681"/>
      <c r="B65" s="473"/>
      <c r="C65" s="602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4"/>
      <c r="AQ65" s="605"/>
      <c r="AR65" s="606"/>
      <c r="AS65" s="606"/>
      <c r="AT65" s="606"/>
      <c r="AU65" s="607"/>
      <c r="AV65" s="608"/>
      <c r="AW65" s="609"/>
      <c r="AX65" s="609"/>
      <c r="AY65" s="609"/>
      <c r="AZ65" s="609"/>
      <c r="BA65" s="609"/>
      <c r="BB65" s="609"/>
      <c r="BC65" s="610"/>
      <c r="BD65" s="611"/>
      <c r="BE65" s="612"/>
      <c r="BF65" s="612"/>
      <c r="BG65" s="612"/>
      <c r="BH65" s="612"/>
      <c r="BI65" s="612"/>
      <c r="BJ65" s="612"/>
      <c r="BK65" s="613"/>
    </row>
    <row r="66" spans="1:64" ht="21" customHeight="1" thickTop="1">
      <c r="A66" s="678" t="s">
        <v>69</v>
      </c>
      <c r="B66" s="337">
        <v>1</v>
      </c>
      <c r="C66" s="614" t="s">
        <v>190</v>
      </c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6"/>
      <c r="AQ66" s="568">
        <v>24</v>
      </c>
      <c r="AR66" s="569"/>
      <c r="AS66" s="569"/>
      <c r="AT66" s="569"/>
      <c r="AU66" s="570"/>
      <c r="AV66" s="617"/>
      <c r="AW66" s="618"/>
      <c r="AX66" s="618"/>
      <c r="AY66" s="618"/>
      <c r="AZ66" s="618"/>
      <c r="BA66" s="618"/>
      <c r="BB66" s="618"/>
      <c r="BC66" s="619"/>
      <c r="BD66" s="574" t="s">
        <v>193</v>
      </c>
      <c r="BE66" s="575"/>
      <c r="BF66" s="575"/>
      <c r="BG66" s="575"/>
      <c r="BH66" s="575"/>
      <c r="BI66" s="575"/>
      <c r="BJ66" s="575"/>
      <c r="BK66" s="576"/>
    </row>
    <row r="67" spans="1:64" ht="23.1" customHeight="1">
      <c r="A67" s="680"/>
      <c r="B67" s="338"/>
      <c r="C67" s="565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  <c r="AP67" s="567"/>
      <c r="AQ67" s="568"/>
      <c r="AR67" s="569"/>
      <c r="AS67" s="569"/>
      <c r="AT67" s="569"/>
      <c r="AU67" s="570"/>
      <c r="AV67" s="571"/>
      <c r="AW67" s="572"/>
      <c r="AX67" s="572"/>
      <c r="AY67" s="572"/>
      <c r="AZ67" s="572"/>
      <c r="BA67" s="572"/>
      <c r="BB67" s="572"/>
      <c r="BC67" s="573"/>
      <c r="BD67" s="620"/>
      <c r="BE67" s="621"/>
      <c r="BF67" s="621"/>
      <c r="BG67" s="621"/>
      <c r="BH67" s="621"/>
      <c r="BI67" s="621"/>
      <c r="BJ67" s="621"/>
      <c r="BK67" s="622"/>
    </row>
    <row r="68" spans="1:64" ht="23.1" customHeight="1">
      <c r="A68" s="680"/>
      <c r="B68" s="338"/>
      <c r="C68" s="565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7"/>
      <c r="AQ68" s="568"/>
      <c r="AR68" s="569"/>
      <c r="AS68" s="569"/>
      <c r="AT68" s="569"/>
      <c r="AU68" s="570"/>
      <c r="AV68" s="577"/>
      <c r="AW68" s="578"/>
      <c r="AX68" s="578"/>
      <c r="AY68" s="578"/>
      <c r="AZ68" s="578"/>
      <c r="BA68" s="578"/>
      <c r="BB68" s="578"/>
      <c r="BC68" s="579"/>
      <c r="BD68" s="587"/>
      <c r="BE68" s="588"/>
      <c r="BF68" s="588"/>
      <c r="BG68" s="588"/>
      <c r="BH68" s="588"/>
      <c r="BI68" s="588"/>
      <c r="BJ68" s="588"/>
      <c r="BK68" s="589"/>
    </row>
    <row r="69" spans="1:64" ht="23.1" customHeight="1">
      <c r="A69" s="680"/>
      <c r="B69" s="338"/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4"/>
      <c r="AQ69" s="623"/>
      <c r="AR69" s="624"/>
      <c r="AS69" s="624"/>
      <c r="AT69" s="624"/>
      <c r="AU69" s="625"/>
      <c r="AV69" s="577"/>
      <c r="AW69" s="578"/>
      <c r="AX69" s="578"/>
      <c r="AY69" s="578"/>
      <c r="AZ69" s="578"/>
      <c r="BA69" s="578"/>
      <c r="BB69" s="578"/>
      <c r="BC69" s="579"/>
      <c r="BD69" s="587"/>
      <c r="BE69" s="588"/>
      <c r="BF69" s="588"/>
      <c r="BG69" s="588"/>
      <c r="BH69" s="588"/>
      <c r="BI69" s="588"/>
      <c r="BJ69" s="588"/>
      <c r="BK69" s="589"/>
    </row>
    <row r="70" spans="1:64" ht="23.1" customHeight="1">
      <c r="A70" s="680"/>
      <c r="B70" s="474"/>
      <c r="C70" s="591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2"/>
      <c r="AM70" s="592"/>
      <c r="AN70" s="592"/>
      <c r="AO70" s="592"/>
      <c r="AP70" s="593"/>
      <c r="AQ70" s="623"/>
      <c r="AR70" s="624"/>
      <c r="AS70" s="624"/>
      <c r="AT70" s="624"/>
      <c r="AU70" s="625"/>
      <c r="AV70" s="577"/>
      <c r="AW70" s="578"/>
      <c r="AX70" s="578"/>
      <c r="AY70" s="578"/>
      <c r="AZ70" s="578"/>
      <c r="BA70" s="578"/>
      <c r="BB70" s="578"/>
      <c r="BC70" s="579"/>
      <c r="BD70" s="587"/>
      <c r="BE70" s="588"/>
      <c r="BF70" s="588"/>
      <c r="BG70" s="588"/>
      <c r="BH70" s="588"/>
      <c r="BI70" s="588"/>
      <c r="BJ70" s="588"/>
      <c r="BK70" s="589"/>
    </row>
    <row r="71" spans="1:64" ht="23.1" customHeight="1">
      <c r="A71" s="680"/>
      <c r="B71" s="474"/>
      <c r="C71" s="591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3"/>
      <c r="AQ71" s="623"/>
      <c r="AR71" s="624"/>
      <c r="AS71" s="624"/>
      <c r="AT71" s="624"/>
      <c r="AU71" s="625"/>
      <c r="AV71" s="577"/>
      <c r="AW71" s="578"/>
      <c r="AX71" s="578"/>
      <c r="AY71" s="578"/>
      <c r="AZ71" s="578"/>
      <c r="BA71" s="578"/>
      <c r="BB71" s="578"/>
      <c r="BC71" s="579"/>
      <c r="BD71" s="587"/>
      <c r="BE71" s="588"/>
      <c r="BF71" s="588"/>
      <c r="BG71" s="588"/>
      <c r="BH71" s="588"/>
      <c r="BI71" s="588"/>
      <c r="BJ71" s="588"/>
      <c r="BK71" s="589"/>
    </row>
    <row r="72" spans="1:64" ht="23.1" customHeight="1">
      <c r="A72" s="680"/>
      <c r="B72" s="474"/>
      <c r="C72" s="591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3"/>
      <c r="AQ72" s="623"/>
      <c r="AR72" s="624"/>
      <c r="AS72" s="624"/>
      <c r="AT72" s="624"/>
      <c r="AU72" s="625"/>
      <c r="AV72" s="577"/>
      <c r="AW72" s="578"/>
      <c r="AX72" s="578"/>
      <c r="AY72" s="578"/>
      <c r="AZ72" s="578"/>
      <c r="BA72" s="578"/>
      <c r="BB72" s="578"/>
      <c r="BC72" s="579"/>
      <c r="BD72" s="587"/>
      <c r="BE72" s="588"/>
      <c r="BF72" s="588"/>
      <c r="BG72" s="588"/>
      <c r="BH72" s="588"/>
      <c r="BI72" s="588"/>
      <c r="BJ72" s="588"/>
      <c r="BK72" s="589"/>
    </row>
    <row r="73" spans="1:64" ht="23.1" customHeight="1">
      <c r="A73" s="680"/>
      <c r="B73" s="474"/>
      <c r="C73" s="591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3"/>
      <c r="AQ73" s="623"/>
      <c r="AR73" s="624"/>
      <c r="AS73" s="624"/>
      <c r="AT73" s="624"/>
      <c r="AU73" s="625"/>
      <c r="AV73" s="617"/>
      <c r="AW73" s="618"/>
      <c r="AX73" s="618"/>
      <c r="AY73" s="618"/>
      <c r="AZ73" s="618"/>
      <c r="BA73" s="618"/>
      <c r="BB73" s="618"/>
      <c r="BC73" s="619"/>
      <c r="BD73" s="587"/>
      <c r="BE73" s="588"/>
      <c r="BF73" s="588"/>
      <c r="BG73" s="588"/>
      <c r="BH73" s="588"/>
      <c r="BI73" s="588"/>
      <c r="BJ73" s="588"/>
      <c r="BK73" s="589"/>
    </row>
    <row r="74" spans="1:64" ht="22.5" customHeight="1">
      <c r="A74" s="680"/>
      <c r="B74" s="474"/>
      <c r="C74" s="626"/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7"/>
      <c r="V74" s="627"/>
      <c r="W74" s="627"/>
      <c r="X74" s="627"/>
      <c r="Y74" s="627"/>
      <c r="Z74" s="627"/>
      <c r="AA74" s="627"/>
      <c r="AB74" s="627"/>
      <c r="AC74" s="627"/>
      <c r="AD74" s="627"/>
      <c r="AE74" s="627"/>
      <c r="AF74" s="627"/>
      <c r="AG74" s="627"/>
      <c r="AH74" s="627"/>
      <c r="AI74" s="627"/>
      <c r="AJ74" s="627"/>
      <c r="AK74" s="627"/>
      <c r="AL74" s="627"/>
      <c r="AM74" s="627"/>
      <c r="AN74" s="627"/>
      <c r="AO74" s="627"/>
      <c r="AP74" s="628"/>
      <c r="AQ74" s="623"/>
      <c r="AR74" s="624"/>
      <c r="AS74" s="624"/>
      <c r="AT74" s="624"/>
      <c r="AU74" s="625"/>
      <c r="AV74" s="629"/>
      <c r="AW74" s="630"/>
      <c r="AX74" s="630"/>
      <c r="AY74" s="630"/>
      <c r="AZ74" s="630"/>
      <c r="BA74" s="630"/>
      <c r="BB74" s="630"/>
      <c r="BC74" s="631"/>
      <c r="BD74" s="587"/>
      <c r="BE74" s="588"/>
      <c r="BF74" s="588"/>
      <c r="BG74" s="588"/>
      <c r="BH74" s="588"/>
      <c r="BI74" s="588"/>
      <c r="BJ74" s="588"/>
      <c r="BK74" s="589"/>
    </row>
    <row r="75" spans="1:64" ht="22.5" customHeight="1">
      <c r="A75" s="680"/>
      <c r="B75" s="475"/>
      <c r="C75" s="626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627"/>
      <c r="AL75" s="627"/>
      <c r="AM75" s="627"/>
      <c r="AN75" s="627"/>
      <c r="AO75" s="627"/>
      <c r="AP75" s="628"/>
      <c r="AQ75" s="632"/>
      <c r="AR75" s="633"/>
      <c r="AS75" s="633"/>
      <c r="AT75" s="633"/>
      <c r="AU75" s="634"/>
      <c r="AV75" s="629"/>
      <c r="AW75" s="630"/>
      <c r="AX75" s="630"/>
      <c r="AY75" s="630"/>
      <c r="AZ75" s="630"/>
      <c r="BA75" s="630"/>
      <c r="BB75" s="630"/>
      <c r="BC75" s="631"/>
      <c r="BD75" s="587"/>
      <c r="BE75" s="588"/>
      <c r="BF75" s="588"/>
      <c r="BG75" s="588"/>
      <c r="BH75" s="588"/>
      <c r="BI75" s="588"/>
      <c r="BJ75" s="588"/>
      <c r="BK75" s="589"/>
    </row>
    <row r="76" spans="1:64" ht="22.5" customHeight="1">
      <c r="A76" s="680"/>
      <c r="B76" s="338"/>
      <c r="C76" s="685"/>
      <c r="D76" s="686"/>
      <c r="E76" s="686"/>
      <c r="F76" s="686"/>
      <c r="G76" s="686"/>
      <c r="H76" s="686"/>
      <c r="I76" s="686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  <c r="AF76" s="686"/>
      <c r="AG76" s="686"/>
      <c r="AH76" s="686"/>
      <c r="AI76" s="686"/>
      <c r="AJ76" s="686"/>
      <c r="AK76" s="686"/>
      <c r="AL76" s="686"/>
      <c r="AM76" s="686"/>
      <c r="AN76" s="686"/>
      <c r="AO76" s="686"/>
      <c r="AP76" s="687"/>
      <c r="AQ76" s="635"/>
      <c r="AR76" s="636"/>
      <c r="AS76" s="636"/>
      <c r="AT76" s="636"/>
      <c r="AU76" s="637"/>
      <c r="AV76" s="638"/>
      <c r="AW76" s="639"/>
      <c r="AX76" s="639"/>
      <c r="AY76" s="639"/>
      <c r="AZ76" s="639"/>
      <c r="BA76" s="639"/>
      <c r="BB76" s="639"/>
      <c r="BC76" s="640"/>
      <c r="BD76" s="641"/>
      <c r="BE76" s="642"/>
      <c r="BF76" s="642"/>
      <c r="BG76" s="642"/>
      <c r="BH76" s="642"/>
      <c r="BI76" s="642"/>
      <c r="BJ76" s="642"/>
      <c r="BK76" s="643"/>
    </row>
    <row r="77" spans="1:64" ht="24.75" customHeight="1" thickBot="1">
      <c r="A77" s="681"/>
      <c r="B77" s="473"/>
      <c r="C77" s="644"/>
      <c r="D77" s="645"/>
      <c r="E77" s="645"/>
      <c r="F77" s="645"/>
      <c r="G77" s="645"/>
      <c r="H77" s="645"/>
      <c r="I77" s="645"/>
      <c r="J77" s="645"/>
      <c r="K77" s="645"/>
      <c r="L77" s="645"/>
      <c r="M77" s="645"/>
      <c r="N77" s="645"/>
      <c r="O77" s="645"/>
      <c r="P77" s="645"/>
      <c r="Q77" s="645"/>
      <c r="R77" s="645"/>
      <c r="S77" s="645"/>
      <c r="T77" s="645"/>
      <c r="U77" s="645"/>
      <c r="V77" s="645"/>
      <c r="W77" s="645"/>
      <c r="X77" s="645"/>
      <c r="Y77" s="645"/>
      <c r="Z77" s="645"/>
      <c r="AA77" s="645"/>
      <c r="AB77" s="645"/>
      <c r="AC77" s="645"/>
      <c r="AD77" s="645"/>
      <c r="AE77" s="645"/>
      <c r="AF77" s="645"/>
      <c r="AG77" s="645"/>
      <c r="AH77" s="645"/>
      <c r="AI77" s="645"/>
      <c r="AJ77" s="645"/>
      <c r="AK77" s="645"/>
      <c r="AL77" s="645"/>
      <c r="AM77" s="645"/>
      <c r="AN77" s="645"/>
      <c r="AO77" s="645"/>
      <c r="AP77" s="646"/>
      <c r="AQ77" s="647"/>
      <c r="AR77" s="648"/>
      <c r="AS77" s="648"/>
      <c r="AT77" s="648"/>
      <c r="AU77" s="649"/>
      <c r="AV77" s="608"/>
      <c r="AW77" s="609"/>
      <c r="AX77" s="609"/>
      <c r="AY77" s="609"/>
      <c r="AZ77" s="609"/>
      <c r="BA77" s="609"/>
      <c r="BB77" s="609"/>
      <c r="BC77" s="610"/>
      <c r="BD77" s="641"/>
      <c r="BE77" s="642"/>
      <c r="BF77" s="642"/>
      <c r="BG77" s="642"/>
      <c r="BH77" s="642"/>
      <c r="BI77" s="642"/>
      <c r="BJ77" s="642"/>
      <c r="BK77" s="643"/>
    </row>
    <row r="78" spans="1:64" ht="23.1" customHeight="1" thickTop="1">
      <c r="A78" s="678" t="s">
        <v>28</v>
      </c>
      <c r="B78" s="476">
        <v>1</v>
      </c>
      <c r="C78" s="565" t="s">
        <v>190</v>
      </c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7"/>
      <c r="AQ78" s="650">
        <v>24</v>
      </c>
      <c r="AR78" s="651"/>
      <c r="AS78" s="651"/>
      <c r="AT78" s="651"/>
      <c r="AU78" s="652"/>
      <c r="AV78" s="617"/>
      <c r="AW78" s="618"/>
      <c r="AX78" s="618"/>
      <c r="AY78" s="618"/>
      <c r="AZ78" s="618"/>
      <c r="BA78" s="618"/>
      <c r="BB78" s="618"/>
      <c r="BC78" s="619"/>
      <c r="BD78" s="574" t="s">
        <v>193</v>
      </c>
      <c r="BE78" s="575"/>
      <c r="BF78" s="575"/>
      <c r="BG78" s="575"/>
      <c r="BH78" s="575"/>
      <c r="BI78" s="575"/>
      <c r="BJ78" s="575"/>
      <c r="BK78" s="576"/>
      <c r="BL78" s="485"/>
    </row>
    <row r="79" spans="1:64" ht="23.1" customHeight="1">
      <c r="A79" s="680"/>
      <c r="B79" s="477"/>
      <c r="C79" s="565"/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  <c r="AP79" s="567"/>
      <c r="AQ79" s="590"/>
      <c r="AR79" s="569"/>
      <c r="AS79" s="569"/>
      <c r="AT79" s="569"/>
      <c r="AU79" s="570"/>
      <c r="AV79" s="571"/>
      <c r="AW79" s="594"/>
      <c r="AX79" s="594"/>
      <c r="AY79" s="594"/>
      <c r="AZ79" s="594"/>
      <c r="BA79" s="594"/>
      <c r="BB79" s="594"/>
      <c r="BC79" s="595"/>
      <c r="BD79" s="653"/>
      <c r="BE79" s="654"/>
      <c r="BF79" s="654"/>
      <c r="BG79" s="654"/>
      <c r="BH79" s="654"/>
      <c r="BI79" s="654"/>
      <c r="BJ79" s="654"/>
      <c r="BK79" s="655"/>
      <c r="BL79" s="486"/>
    </row>
    <row r="80" spans="1:64" ht="23.1" customHeight="1">
      <c r="A80" s="680"/>
      <c r="B80" s="478"/>
      <c r="C80" s="565"/>
      <c r="D80" s="566"/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7"/>
      <c r="AQ80" s="590"/>
      <c r="AR80" s="569"/>
      <c r="AS80" s="569"/>
      <c r="AT80" s="569"/>
      <c r="AU80" s="570"/>
      <c r="AV80" s="571"/>
      <c r="AW80" s="594"/>
      <c r="AX80" s="594"/>
      <c r="AY80" s="594"/>
      <c r="AZ80" s="594"/>
      <c r="BA80" s="594"/>
      <c r="BB80" s="594"/>
      <c r="BC80" s="595"/>
      <c r="BD80" s="653"/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80"/>
      <c r="B81" s="478"/>
      <c r="C81" s="565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7"/>
      <c r="AQ81" s="590"/>
      <c r="AR81" s="569"/>
      <c r="AS81" s="569"/>
      <c r="AT81" s="569"/>
      <c r="AU81" s="570"/>
      <c r="AV81" s="571"/>
      <c r="AW81" s="594"/>
      <c r="AX81" s="594"/>
      <c r="AY81" s="594"/>
      <c r="AZ81" s="594"/>
      <c r="BA81" s="594"/>
      <c r="BB81" s="594"/>
      <c r="BC81" s="595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680"/>
      <c r="B82" s="478"/>
      <c r="C82" s="565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7"/>
      <c r="AQ82" s="590"/>
      <c r="AR82" s="569"/>
      <c r="AS82" s="569"/>
      <c r="AT82" s="569"/>
      <c r="AU82" s="570"/>
      <c r="AV82" s="571"/>
      <c r="AW82" s="594"/>
      <c r="AX82" s="594"/>
      <c r="AY82" s="594"/>
      <c r="AZ82" s="594"/>
      <c r="BA82" s="594"/>
      <c r="BB82" s="594"/>
      <c r="BC82" s="595"/>
      <c r="BD82" s="653"/>
      <c r="BE82" s="654"/>
      <c r="BF82" s="654"/>
      <c r="BG82" s="654"/>
      <c r="BH82" s="654"/>
      <c r="BI82" s="654"/>
      <c r="BJ82" s="654"/>
      <c r="BK82" s="655"/>
    </row>
    <row r="83" spans="1:63" ht="25.5" customHeight="1">
      <c r="A83" s="680"/>
      <c r="B83" s="478"/>
      <c r="C83" s="565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7"/>
      <c r="AQ83" s="590"/>
      <c r="AR83" s="569"/>
      <c r="AS83" s="569"/>
      <c r="AT83" s="569"/>
      <c r="AU83" s="570"/>
      <c r="AV83" s="656"/>
      <c r="AW83" s="657"/>
      <c r="AX83" s="657"/>
      <c r="AY83" s="657"/>
      <c r="AZ83" s="657"/>
      <c r="BA83" s="657"/>
      <c r="BB83" s="657"/>
      <c r="BC83" s="658"/>
      <c r="BD83" s="653"/>
      <c r="BE83" s="654"/>
      <c r="BF83" s="654"/>
      <c r="BG83" s="654"/>
      <c r="BH83" s="654"/>
      <c r="BI83" s="654"/>
      <c r="BJ83" s="654"/>
      <c r="BK83" s="655"/>
    </row>
    <row r="84" spans="1:63" ht="22.5" customHeight="1">
      <c r="A84" s="680"/>
      <c r="B84" s="478"/>
      <c r="C84" s="659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660"/>
      <c r="AC84" s="660"/>
      <c r="AD84" s="660"/>
      <c r="AE84" s="660"/>
      <c r="AF84" s="660"/>
      <c r="AG84" s="660"/>
      <c r="AH84" s="660"/>
      <c r="AI84" s="660"/>
      <c r="AJ84" s="660"/>
      <c r="AK84" s="660"/>
      <c r="AL84" s="660"/>
      <c r="AM84" s="660"/>
      <c r="AN84" s="660"/>
      <c r="AO84" s="660"/>
      <c r="AP84" s="661"/>
      <c r="AQ84" s="590"/>
      <c r="AR84" s="569"/>
      <c r="AS84" s="569"/>
      <c r="AT84" s="569"/>
      <c r="AU84" s="570"/>
      <c r="AV84" s="571"/>
      <c r="AW84" s="572"/>
      <c r="AX84" s="572"/>
      <c r="AY84" s="572"/>
      <c r="AZ84" s="572"/>
      <c r="BA84" s="572"/>
      <c r="BB84" s="572"/>
      <c r="BC84" s="573"/>
      <c r="BD84" s="662"/>
      <c r="BE84" s="663"/>
      <c r="BF84" s="663"/>
      <c r="BG84" s="663"/>
      <c r="BH84" s="663"/>
      <c r="BI84" s="663"/>
      <c r="BJ84" s="663"/>
      <c r="BK84" s="664"/>
    </row>
    <row r="85" spans="1:63" ht="22.5" customHeight="1">
      <c r="A85" s="680"/>
      <c r="B85" s="478"/>
      <c r="C85" s="659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1"/>
      <c r="AQ85" s="590"/>
      <c r="AR85" s="569"/>
      <c r="AS85" s="569"/>
      <c r="AT85" s="569"/>
      <c r="AU85" s="570"/>
      <c r="AV85" s="596"/>
      <c r="AW85" s="597"/>
      <c r="AX85" s="597"/>
      <c r="AY85" s="597"/>
      <c r="AZ85" s="597"/>
      <c r="BA85" s="597"/>
      <c r="BB85" s="597"/>
      <c r="BC85" s="598"/>
      <c r="BD85" s="675"/>
      <c r="BE85" s="676"/>
      <c r="BF85" s="676"/>
      <c r="BG85" s="676"/>
      <c r="BH85" s="676"/>
      <c r="BI85" s="676"/>
      <c r="BJ85" s="676"/>
      <c r="BK85" s="677"/>
    </row>
    <row r="86" spans="1:63" ht="22.5" customHeight="1">
      <c r="A86" s="680"/>
      <c r="B86" s="478"/>
      <c r="C86" s="659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660"/>
      <c r="AD86" s="660"/>
      <c r="AE86" s="660"/>
      <c r="AF86" s="660"/>
      <c r="AG86" s="660"/>
      <c r="AH86" s="660"/>
      <c r="AI86" s="660"/>
      <c r="AJ86" s="660"/>
      <c r="AK86" s="660"/>
      <c r="AL86" s="660"/>
      <c r="AM86" s="660"/>
      <c r="AN86" s="660"/>
      <c r="AO86" s="660"/>
      <c r="AP86" s="661"/>
      <c r="AQ86" s="590"/>
      <c r="AR86" s="569"/>
      <c r="AS86" s="569"/>
      <c r="AT86" s="569"/>
      <c r="AU86" s="570"/>
      <c r="AV86" s="596"/>
      <c r="AW86" s="597"/>
      <c r="AX86" s="597"/>
      <c r="AY86" s="597"/>
      <c r="AZ86" s="597"/>
      <c r="BA86" s="597"/>
      <c r="BB86" s="597"/>
      <c r="BC86" s="598"/>
      <c r="BD86" s="675"/>
      <c r="BE86" s="676"/>
      <c r="BF86" s="676"/>
      <c r="BG86" s="676"/>
      <c r="BH86" s="676"/>
      <c r="BI86" s="676"/>
      <c r="BJ86" s="676"/>
      <c r="BK86" s="677"/>
    </row>
    <row r="87" spans="1:63" ht="22.5" customHeight="1">
      <c r="A87" s="680"/>
      <c r="B87" s="338"/>
      <c r="C87" s="659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  <c r="AJ87" s="660"/>
      <c r="AK87" s="660"/>
      <c r="AL87" s="660"/>
      <c r="AM87" s="660"/>
      <c r="AN87" s="660"/>
      <c r="AO87" s="660"/>
      <c r="AP87" s="661"/>
      <c r="AQ87" s="590"/>
      <c r="AR87" s="569"/>
      <c r="AS87" s="569"/>
      <c r="AT87" s="569"/>
      <c r="AU87" s="570"/>
      <c r="AV87" s="571"/>
      <c r="AW87" s="572"/>
      <c r="AX87" s="572"/>
      <c r="AY87" s="572"/>
      <c r="AZ87" s="572"/>
      <c r="BA87" s="572"/>
      <c r="BB87" s="572"/>
      <c r="BC87" s="573"/>
      <c r="BD87" s="641"/>
      <c r="BE87" s="642"/>
      <c r="BF87" s="642"/>
      <c r="BG87" s="642"/>
      <c r="BH87" s="642"/>
      <c r="BI87" s="642"/>
      <c r="BJ87" s="642"/>
      <c r="BK87" s="643"/>
    </row>
    <row r="88" spans="1:63" ht="23.1" customHeight="1">
      <c r="A88" s="680"/>
      <c r="B88" s="478"/>
      <c r="C88" s="565"/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7"/>
      <c r="AQ88" s="590"/>
      <c r="AR88" s="569"/>
      <c r="AS88" s="569"/>
      <c r="AT88" s="569"/>
      <c r="AU88" s="570"/>
      <c r="AV88" s="596"/>
      <c r="AW88" s="597"/>
      <c r="AX88" s="597"/>
      <c r="AY88" s="597"/>
      <c r="AZ88" s="597"/>
      <c r="BA88" s="597"/>
      <c r="BB88" s="597"/>
      <c r="BC88" s="598"/>
      <c r="BD88" s="641"/>
      <c r="BE88" s="642"/>
      <c r="BF88" s="642"/>
      <c r="BG88" s="642"/>
      <c r="BH88" s="642"/>
      <c r="BI88" s="642"/>
      <c r="BJ88" s="642"/>
      <c r="BK88" s="643"/>
    </row>
    <row r="89" spans="1:63" ht="18" customHeight="1">
      <c r="A89" s="681"/>
      <c r="B89" s="479"/>
      <c r="C89" s="665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6"/>
      <c r="AG89" s="666"/>
      <c r="AH89" s="666"/>
      <c r="AI89" s="666"/>
      <c r="AJ89" s="666"/>
      <c r="AK89" s="666"/>
      <c r="AL89" s="666"/>
      <c r="AM89" s="666"/>
      <c r="AN89" s="666"/>
      <c r="AO89" s="666"/>
      <c r="AP89" s="667"/>
      <c r="AQ89" s="605"/>
      <c r="AR89" s="606"/>
      <c r="AS89" s="606"/>
      <c r="AT89" s="606"/>
      <c r="AU89" s="607"/>
      <c r="AV89" s="668"/>
      <c r="AW89" s="669"/>
      <c r="AX89" s="669"/>
      <c r="AY89" s="669"/>
      <c r="AZ89" s="669"/>
      <c r="BA89" s="669"/>
      <c r="BB89" s="669"/>
      <c r="BC89" s="670"/>
      <c r="BD89" s="671"/>
      <c r="BE89" s="672"/>
      <c r="BF89" s="672"/>
      <c r="BG89" s="672"/>
      <c r="BH89" s="672"/>
      <c r="BI89" s="672"/>
      <c r="BJ89" s="672"/>
      <c r="BK89" s="673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0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1"/>
      <c r="B93" s="481"/>
      <c r="C93" s="674"/>
      <c r="D93" s="674"/>
      <c r="E93" s="674"/>
      <c r="F93" s="674"/>
      <c r="G93" s="674"/>
      <c r="H93" s="674"/>
      <c r="I93" s="674"/>
      <c r="J93" s="674"/>
      <c r="K93" s="674"/>
      <c r="L93" s="674"/>
      <c r="M93" s="481"/>
      <c r="N93" s="484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684"/>
    </row>
    <row r="106" spans="2:63" ht="18" customHeight="1">
      <c r="F106" s="684"/>
    </row>
    <row r="107" spans="2:63" ht="18" customHeight="1">
      <c r="F107" s="684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92" priority="3144" stopIfTrue="1" operator="between">
      <formula>#REF!</formula>
      <formula>#REF!</formula>
    </cfRule>
    <cfRule type="cellIs" dxfId="891" priority="3145" stopIfTrue="1" operator="between">
      <formula>#REF!</formula>
      <formula>0</formula>
    </cfRule>
    <cfRule type="cellIs" dxfId="890" priority="3149" stopIfTrue="1" operator="lessThan">
      <formula>0</formula>
    </cfRule>
  </conditionalFormatting>
  <conditionalFormatting sqref="D11">
    <cfRule type="cellIs" dxfId="889" priority="4594" stopIfTrue="1" operator="lessThan">
      <formula>0</formula>
    </cfRule>
    <cfRule type="cellIs" dxfId="888" priority="3526" stopIfTrue="1" operator="between">
      <formula>#REF!</formula>
      <formula>0</formula>
    </cfRule>
    <cfRule type="cellIs" dxfId="887" priority="3525" stopIfTrue="1" operator="between">
      <formula>#REF!</formula>
      <formula>#REF!</formula>
    </cfRule>
  </conditionalFormatting>
  <conditionalFormatting sqref="E33:F33">
    <cfRule type="cellIs" dxfId="886" priority="5182" stopIfTrue="1" operator="between">
      <formula>#REF!</formula>
      <formula>#REF!</formula>
    </cfRule>
    <cfRule type="cellIs" dxfId="885" priority="5183" stopIfTrue="1" operator="between">
      <formula>#REF!</formula>
      <formula>0</formula>
    </cfRule>
    <cfRule type="cellIs" dxfId="884" priority="5184" stopIfTrue="1" operator="lessThan">
      <formula>0</formula>
    </cfRule>
  </conditionalFormatting>
  <conditionalFormatting sqref="F17">
    <cfRule type="cellIs" dxfId="883" priority="1101" stopIfTrue="1" operator="lessThan">
      <formula>0</formula>
    </cfRule>
  </conditionalFormatting>
  <conditionalFormatting sqref="F26">
    <cfRule type="cellIs" dxfId="882" priority="3150" stopIfTrue="1" operator="between">
      <formula>#REF!</formula>
      <formula>#REF!</formula>
    </cfRule>
    <cfRule type="cellIs" dxfId="881" priority="3152" stopIfTrue="1" operator="lessThan">
      <formula>0</formula>
    </cfRule>
    <cfRule type="cellIs" dxfId="880" priority="3151" stopIfTrue="1" operator="between">
      <formula>#REF!</formula>
      <formula>0</formula>
    </cfRule>
  </conditionalFormatting>
  <conditionalFormatting sqref="F30">
    <cfRule type="cellIs" dxfId="879" priority="68" stopIfTrue="1" operator="lessThan">
      <formula>0</formula>
    </cfRule>
  </conditionalFormatting>
  <conditionalFormatting sqref="F32">
    <cfRule type="cellIs" dxfId="878" priority="5274" stopIfTrue="1" operator="lessThan">
      <formula>0</formula>
    </cfRule>
  </conditionalFormatting>
  <conditionalFormatting sqref="F35">
    <cfRule type="cellIs" dxfId="877" priority="2107" stopIfTrue="1" operator="lessThan">
      <formula>0</formula>
    </cfRule>
  </conditionalFormatting>
  <conditionalFormatting sqref="F11:H11">
    <cfRule type="cellIs" dxfId="876" priority="3122" stopIfTrue="1" operator="between">
      <formula>#REF!</formula>
      <formula>#REF!</formula>
    </cfRule>
    <cfRule type="cellIs" dxfId="875" priority="3123" stopIfTrue="1" operator="between">
      <formula>#REF!</formula>
      <formula>0</formula>
    </cfRule>
    <cfRule type="cellIs" dxfId="874" priority="4597" stopIfTrue="1" operator="lessThan">
      <formula>0</formula>
    </cfRule>
  </conditionalFormatting>
  <conditionalFormatting sqref="F17:H17">
    <cfRule type="cellIs" dxfId="873" priority="1099" stopIfTrue="1" operator="between">
      <formula>#REF!</formula>
      <formula>#REF!</formula>
    </cfRule>
    <cfRule type="cellIs" dxfId="872" priority="1100" stopIfTrue="1" operator="between">
      <formula>#REF!</formula>
      <formula>0</formula>
    </cfRule>
  </conditionalFormatting>
  <conditionalFormatting sqref="F30:H30">
    <cfRule type="cellIs" dxfId="871" priority="67" stopIfTrue="1" operator="between">
      <formula>#REF!</formula>
      <formula>0</formula>
    </cfRule>
    <cfRule type="cellIs" dxfId="870" priority="66" stopIfTrue="1" operator="between">
      <formula>#REF!</formula>
      <formula>#REF!</formula>
    </cfRule>
  </conditionalFormatting>
  <conditionalFormatting sqref="F32:H32">
    <cfRule type="cellIs" dxfId="869" priority="5272" stopIfTrue="1" operator="between">
      <formula>#REF!</formula>
      <formula>#REF!</formula>
    </cfRule>
    <cfRule type="cellIs" dxfId="868" priority="5273" stopIfTrue="1" operator="between">
      <formula>#REF!</formula>
      <formula>0</formula>
    </cfRule>
  </conditionalFormatting>
  <conditionalFormatting sqref="F35:H35">
    <cfRule type="cellIs" dxfId="867" priority="2105" stopIfTrue="1" operator="between">
      <formula>#REF!</formula>
      <formula>#REF!</formula>
    </cfRule>
    <cfRule type="cellIs" dxfId="866" priority="2106" stopIfTrue="1" operator="between">
      <formula>#REF!</formula>
      <formula>0</formula>
    </cfRule>
  </conditionalFormatting>
  <conditionalFormatting sqref="G17:H17">
    <cfRule type="cellIs" dxfId="865" priority="1102" stopIfTrue="1" operator="lessThan">
      <formula>0</formula>
    </cfRule>
  </conditionalFormatting>
  <conditionalFormatting sqref="G30:H30">
    <cfRule type="cellIs" dxfId="864" priority="69" stopIfTrue="1" operator="lessThan">
      <formula>0</formula>
    </cfRule>
  </conditionalFormatting>
  <conditionalFormatting sqref="G32:H32">
    <cfRule type="cellIs" dxfId="863" priority="5277" stopIfTrue="1" operator="lessThan">
      <formula>0</formula>
    </cfRule>
  </conditionalFormatting>
  <conditionalFormatting sqref="G35:H35">
    <cfRule type="cellIs" dxfId="862" priority="2108" stopIfTrue="1" operator="lessThan">
      <formula>0</formula>
    </cfRule>
  </conditionalFormatting>
  <conditionalFormatting sqref="H26">
    <cfRule type="cellIs" dxfId="861" priority="3142" stopIfTrue="1" operator="between">
      <formula>#REF!</formula>
      <formula>0</formula>
    </cfRule>
    <cfRule type="cellIs" dxfId="860" priority="3141" stopIfTrue="1" operator="between">
      <formula>#REF!</formula>
      <formula>#REF!</formula>
    </cfRule>
    <cfRule type="cellIs" dxfId="859" priority="3143" stopIfTrue="1" operator="lessThan">
      <formula>0</formula>
    </cfRule>
  </conditionalFormatting>
  <conditionalFormatting sqref="J17">
    <cfRule type="cellIs" dxfId="858" priority="1109" stopIfTrue="1" operator="lessThan">
      <formula>0</formula>
    </cfRule>
  </conditionalFormatting>
  <conditionalFormatting sqref="J30">
    <cfRule type="cellIs" dxfId="857" priority="64" stopIfTrue="1" operator="lessThan">
      <formula>0</formula>
    </cfRule>
  </conditionalFormatting>
  <conditionalFormatting sqref="J32">
    <cfRule type="cellIs" dxfId="856" priority="5292" stopIfTrue="1" operator="lessThan">
      <formula>0</formula>
    </cfRule>
  </conditionalFormatting>
  <conditionalFormatting sqref="J35">
    <cfRule type="cellIs" dxfId="855" priority="2115" stopIfTrue="1" operator="lessThan">
      <formula>0</formula>
    </cfRule>
  </conditionalFormatting>
  <conditionalFormatting sqref="J17:L17">
    <cfRule type="cellIs" dxfId="854" priority="1107" stopIfTrue="1" operator="between">
      <formula>#REF!</formula>
      <formula>#REF!</formula>
    </cfRule>
    <cfRule type="cellIs" dxfId="853" priority="1108" stopIfTrue="1" operator="between">
      <formula>#REF!</formula>
      <formula>0</formula>
    </cfRule>
  </conditionalFormatting>
  <conditionalFormatting sqref="J30:L30">
    <cfRule type="cellIs" dxfId="852" priority="63" stopIfTrue="1" operator="between">
      <formula>#REF!</formula>
      <formula>0</formula>
    </cfRule>
    <cfRule type="cellIs" dxfId="851" priority="62" stopIfTrue="1" operator="between">
      <formula>#REF!</formula>
      <formula>#REF!</formula>
    </cfRule>
  </conditionalFormatting>
  <conditionalFormatting sqref="J32:L32">
    <cfRule type="cellIs" dxfId="850" priority="5291" stopIfTrue="1" operator="between">
      <formula>#REF!</formula>
      <formula>0</formula>
    </cfRule>
    <cfRule type="cellIs" dxfId="849" priority="5290" stopIfTrue="1" operator="between">
      <formula>#REF!</formula>
      <formula>#REF!</formula>
    </cfRule>
  </conditionalFormatting>
  <conditionalFormatting sqref="J35:L35">
    <cfRule type="cellIs" dxfId="848" priority="2113" stopIfTrue="1" operator="between">
      <formula>#REF!</formula>
      <formula>#REF!</formula>
    </cfRule>
    <cfRule type="cellIs" dxfId="847" priority="2114" stopIfTrue="1" operator="between">
      <formula>#REF!</formula>
      <formula>0</formula>
    </cfRule>
  </conditionalFormatting>
  <conditionalFormatting sqref="K30">
    <cfRule type="cellIs" dxfId="846" priority="65" stopIfTrue="1" operator="lessThan">
      <formula>0</formula>
    </cfRule>
  </conditionalFormatting>
  <conditionalFormatting sqref="K17:L17">
    <cfRule type="cellIs" dxfId="845" priority="1110" stopIfTrue="1" operator="lessThan">
      <formula>0</formula>
    </cfRule>
  </conditionalFormatting>
  <conditionalFormatting sqref="K32:L32">
    <cfRule type="cellIs" dxfId="844" priority="5295" stopIfTrue="1" operator="lessThan">
      <formula>0</formula>
    </cfRule>
  </conditionalFormatting>
  <conditionalFormatting sqref="K35:L35">
    <cfRule type="cellIs" dxfId="843" priority="2116" stopIfTrue="1" operator="lessThan">
      <formula>0</formula>
    </cfRule>
  </conditionalFormatting>
  <conditionalFormatting sqref="L11">
    <cfRule type="cellIs" dxfId="842" priority="4604" stopIfTrue="1" operator="lessThan">
      <formula>0</formula>
    </cfRule>
  </conditionalFormatting>
  <conditionalFormatting sqref="L26">
    <cfRule type="cellIs" dxfId="841" priority="3140" stopIfTrue="1" operator="lessThan">
      <formula>0</formula>
    </cfRule>
    <cfRule type="cellIs" dxfId="840" priority="3139" stopIfTrue="1" operator="between">
      <formula>#REF!</formula>
      <formula>0</formula>
    </cfRule>
    <cfRule type="cellIs" dxfId="839" priority="3138" stopIfTrue="1" operator="between">
      <formula>#REF!</formula>
      <formula>#REF!</formula>
    </cfRule>
  </conditionalFormatting>
  <conditionalFormatting sqref="L30">
    <cfRule type="cellIs" dxfId="838" priority="70" stopIfTrue="1" operator="lessThan">
      <formula>0</formula>
    </cfRule>
  </conditionalFormatting>
  <conditionalFormatting sqref="L11:P11">
    <cfRule type="cellIs" dxfId="837" priority="4601" stopIfTrue="1" operator="between">
      <formula>#REF!</formula>
      <formula>#REF!</formula>
    </cfRule>
    <cfRule type="cellIs" dxfId="836" priority="4602" stopIfTrue="1" operator="between">
      <formula>#REF!</formula>
      <formula>0</formula>
    </cfRule>
  </conditionalFormatting>
  <conditionalFormatting sqref="M33:N33">
    <cfRule type="cellIs" dxfId="835" priority="5177" stopIfTrue="1" operator="between">
      <formula>#REF!</formula>
      <formula>0</formula>
    </cfRule>
    <cfRule type="cellIs" dxfId="834" priority="5178" stopIfTrue="1" operator="lessThan">
      <formula>0</formula>
    </cfRule>
    <cfRule type="cellIs" dxfId="833" priority="5176" stopIfTrue="1" operator="between">
      <formula>#REF!</formula>
      <formula>#REF!</formula>
    </cfRule>
  </conditionalFormatting>
  <conditionalFormatting sqref="M11:P11">
    <cfRule type="cellIs" dxfId="832" priority="4603" stopIfTrue="1" operator="lessThan">
      <formula>0</formula>
    </cfRule>
  </conditionalFormatting>
  <conditionalFormatting sqref="N2 N5 N37:N53 N55 N90:N65539">
    <cfRule type="cellIs" dxfId="831" priority="7380" stopIfTrue="1" operator="lessThan">
      <formula>0</formula>
    </cfRule>
  </conditionalFormatting>
  <conditionalFormatting sqref="N9 N10:P10">
    <cfRule type="cellIs" dxfId="830" priority="7402" stopIfTrue="1" operator="between">
      <formula>#REF!</formula>
      <formula>#REF!</formula>
    </cfRule>
    <cfRule type="cellIs" dxfId="829" priority="7403" stopIfTrue="1" operator="between">
      <formula>#REF!</formula>
      <formula>0</formula>
    </cfRule>
  </conditionalFormatting>
  <conditionalFormatting sqref="N9:N10">
    <cfRule type="cellIs" dxfId="828" priority="7404" stopIfTrue="1" operator="lessThan">
      <formula>0</formula>
    </cfRule>
  </conditionalFormatting>
  <conditionalFormatting sqref="N12:N17">
    <cfRule type="cellIs" dxfId="827" priority="1022" stopIfTrue="1" operator="lessThan">
      <formula>0</formula>
    </cfRule>
  </conditionalFormatting>
  <conditionalFormatting sqref="N18:N20">
    <cfRule type="cellIs" dxfId="826" priority="6914" stopIfTrue="1" operator="between">
      <formula>#REF!</formula>
      <formula>0</formula>
    </cfRule>
    <cfRule type="cellIs" dxfId="825" priority="6915" stopIfTrue="1" operator="lessThan">
      <formula>0</formula>
    </cfRule>
    <cfRule type="cellIs" dxfId="824" priority="6913" stopIfTrue="1" operator="between">
      <formula>#REF!</formula>
      <formula>#REF!</formula>
    </cfRule>
  </conditionalFormatting>
  <conditionalFormatting sqref="N21:N25">
    <cfRule type="cellIs" dxfId="823" priority="1304" stopIfTrue="1" operator="lessThan">
      <formula>0</formula>
    </cfRule>
  </conditionalFormatting>
  <conditionalFormatting sqref="N27:N28">
    <cfRule type="cellIs" dxfId="822" priority="4298" stopIfTrue="1" operator="lessThan">
      <formula>0</formula>
    </cfRule>
  </conditionalFormatting>
  <conditionalFormatting sqref="N31:N32">
    <cfRule type="cellIs" dxfId="821" priority="5283" stopIfTrue="1" operator="lessThan">
      <formula>0</formula>
    </cfRule>
  </conditionalFormatting>
  <conditionalFormatting sqref="N34:N35">
    <cfRule type="cellIs" dxfId="820" priority="2111" stopIfTrue="1" operator="lessThan">
      <formula>0</formula>
    </cfRule>
  </conditionalFormatting>
  <conditionalFormatting sqref="N2:P2 N5:O5 N37:P53 N55:P55 N90:P65539">
    <cfRule type="cellIs" dxfId="819" priority="7379" stopIfTrue="1" operator="between">
      <formula>#REF!</formula>
      <formula>0</formula>
    </cfRule>
    <cfRule type="cellIs" dxfId="818" priority="7378" stopIfTrue="1" operator="between">
      <formula>#REF!</formula>
      <formula>#REF!</formula>
    </cfRule>
  </conditionalFormatting>
  <conditionalFormatting sqref="N12:P17">
    <cfRule type="cellIs" dxfId="817" priority="1019" stopIfTrue="1" operator="between">
      <formula>#REF!</formula>
      <formula>#REF!</formula>
    </cfRule>
    <cfRule type="cellIs" dxfId="816" priority="1020" stopIfTrue="1" operator="between">
      <formula>#REF!</formula>
      <formula>0</formula>
    </cfRule>
  </conditionalFormatting>
  <conditionalFormatting sqref="N21:P25">
    <cfRule type="cellIs" dxfId="815" priority="616" stopIfTrue="1" operator="between">
      <formula>#REF!</formula>
      <formula>0</formula>
    </cfRule>
    <cfRule type="cellIs" dxfId="814" priority="615" stopIfTrue="1" operator="between">
      <formula>#REF!</formula>
      <formula>#REF!</formula>
    </cfRule>
  </conditionalFormatting>
  <conditionalFormatting sqref="N27:P28">
    <cfRule type="cellIs" dxfId="813" priority="3117" stopIfTrue="1" operator="between">
      <formula>#REF!</formula>
      <formula>#REF!</formula>
    </cfRule>
    <cfRule type="cellIs" dxfId="812" priority="3118" stopIfTrue="1" operator="between">
      <formula>#REF!</formula>
      <formula>0</formula>
    </cfRule>
  </conditionalFormatting>
  <conditionalFormatting sqref="N31:P32">
    <cfRule type="cellIs" dxfId="811" priority="5281" stopIfTrue="1" operator="between">
      <formula>#REF!</formula>
      <formula>#REF!</formula>
    </cfRule>
    <cfRule type="cellIs" dxfId="810" priority="5282" stopIfTrue="1" operator="between">
      <formula>#REF!</formula>
      <formula>0</formula>
    </cfRule>
  </conditionalFormatting>
  <conditionalFormatting sqref="N34:P35">
    <cfRule type="cellIs" dxfId="809" priority="2110" stopIfTrue="1" operator="between">
      <formula>#REF!</formula>
      <formula>0</formula>
    </cfRule>
    <cfRule type="cellIs" dxfId="808" priority="2109" stopIfTrue="1" operator="between">
      <formula>#REF!</formula>
      <formula>#REF!</formula>
    </cfRule>
  </conditionalFormatting>
  <conditionalFormatting sqref="O2:P2 O5 O37:P53 O55:P55 O90:P65539">
    <cfRule type="cellIs" dxfId="807" priority="7383" stopIfTrue="1" operator="lessThan">
      <formula>0</formula>
    </cfRule>
  </conditionalFormatting>
  <conditionalFormatting sqref="O10:P10">
    <cfRule type="cellIs" dxfId="806" priority="7407" stopIfTrue="1" operator="lessThan">
      <formula>0</formula>
    </cfRule>
  </conditionalFormatting>
  <conditionalFormatting sqref="O12:P17">
    <cfRule type="cellIs" dxfId="805" priority="1021" stopIfTrue="1" operator="lessThan">
      <formula>0</formula>
    </cfRule>
  </conditionalFormatting>
  <conditionalFormatting sqref="O18:P18">
    <cfRule type="cellIs" dxfId="804" priority="7346" stopIfTrue="1" operator="between">
      <formula>#REF!</formula>
      <formula>0</formula>
    </cfRule>
    <cfRule type="cellIs" dxfId="803" priority="7345" stopIfTrue="1" operator="between">
      <formula>#REF!</formula>
      <formula>#REF!</formula>
    </cfRule>
    <cfRule type="cellIs" dxfId="802" priority="7347" stopIfTrue="1" operator="lessThan">
      <formula>0</formula>
    </cfRule>
  </conditionalFormatting>
  <conditionalFormatting sqref="O20:P20">
    <cfRule type="cellIs" dxfId="801" priority="2643" stopIfTrue="1" operator="between">
      <formula>#REF!</formula>
      <formula>#REF!</formula>
    </cfRule>
    <cfRule type="cellIs" dxfId="800" priority="2644" stopIfTrue="1" operator="between">
      <formula>#REF!</formula>
      <formula>0</formula>
    </cfRule>
    <cfRule type="cellIs" dxfId="799" priority="2645" stopIfTrue="1" operator="lessThan">
      <formula>0</formula>
    </cfRule>
  </conditionalFormatting>
  <conditionalFormatting sqref="O21:P25">
    <cfRule type="cellIs" dxfId="798" priority="617" stopIfTrue="1" operator="lessThan">
      <formula>0</formula>
    </cfRule>
  </conditionalFormatting>
  <conditionalFormatting sqref="O27:P28">
    <cfRule type="cellIs" dxfId="797" priority="3119" stopIfTrue="1" operator="lessThan">
      <formula>0</formula>
    </cfRule>
  </conditionalFormatting>
  <conditionalFormatting sqref="O31:P32">
    <cfRule type="cellIs" dxfId="796" priority="5286" stopIfTrue="1" operator="lessThan">
      <formula>0</formula>
    </cfRule>
  </conditionalFormatting>
  <conditionalFormatting sqref="O34:P35">
    <cfRule type="cellIs" dxfId="795" priority="2112" stopIfTrue="1" operator="lessThan">
      <formula>0</formula>
    </cfRule>
  </conditionalFormatting>
  <conditionalFormatting sqref="P4:P6">
    <cfRule type="cellIs" dxfId="794" priority="7384" stopIfTrue="1" operator="between">
      <formula>#REF!</formula>
      <formula>#REF!</formula>
    </cfRule>
    <cfRule type="cellIs" dxfId="793" priority="7385" stopIfTrue="1" operator="between">
      <formula>#REF!</formula>
      <formula>0</formula>
    </cfRule>
    <cfRule type="cellIs" dxfId="792" priority="7386" stopIfTrue="1" operator="lessThan">
      <formula>0</formula>
    </cfRule>
  </conditionalFormatting>
  <conditionalFormatting sqref="P9">
    <cfRule type="cellIs" dxfId="791" priority="4735" stopIfTrue="1" operator="between">
      <formula>#REF!</formula>
      <formula>#REF!</formula>
    </cfRule>
    <cfRule type="cellIs" dxfId="790" priority="4736" stopIfTrue="1" operator="between">
      <formula>#REF!</formula>
      <formula>0</formula>
    </cfRule>
    <cfRule type="cellIs" dxfId="789" priority="4737" stopIfTrue="1" operator="lessThan">
      <formula>0</formula>
    </cfRule>
  </conditionalFormatting>
  <conditionalFormatting sqref="P30">
    <cfRule type="cellIs" dxfId="788" priority="59" stopIfTrue="1" operator="lessThan">
      <formula>0</formula>
    </cfRule>
  </conditionalFormatting>
  <conditionalFormatting sqref="P30:R30">
    <cfRule type="cellIs" dxfId="787" priority="57" stopIfTrue="1" operator="between">
      <formula>#REF!</formula>
      <formula>#REF!</formula>
    </cfRule>
    <cfRule type="cellIs" dxfId="786" priority="58" stopIfTrue="1" operator="between">
      <formula>#REF!</formula>
      <formula>0</formula>
    </cfRule>
  </conditionalFormatting>
  <conditionalFormatting sqref="Q30:R30">
    <cfRule type="cellIs" dxfId="785" priority="60" stopIfTrue="1" operator="lessThan">
      <formula>0</formula>
    </cfRule>
  </conditionalFormatting>
  <conditionalFormatting sqref="R9">
    <cfRule type="cellIs" dxfId="784" priority="2560" stopIfTrue="1" operator="lessThan">
      <formula>0</formula>
    </cfRule>
  </conditionalFormatting>
  <conditionalFormatting sqref="R12">
    <cfRule type="cellIs" dxfId="783" priority="1026" stopIfTrue="1" operator="lessThan">
      <formula>0</formula>
    </cfRule>
  </conditionalFormatting>
  <conditionalFormatting sqref="R14:R16">
    <cfRule type="cellIs" dxfId="782" priority="776" stopIfTrue="1" operator="lessThan">
      <formula>0</formula>
    </cfRule>
  </conditionalFormatting>
  <conditionalFormatting sqref="R20">
    <cfRule type="cellIs" dxfId="781" priority="1308" stopIfTrue="1" operator="lessThan">
      <formula>0</formula>
    </cfRule>
  </conditionalFormatting>
  <conditionalFormatting sqref="R21">
    <cfRule type="cellIs" dxfId="780" priority="186" stopIfTrue="1" operator="lessThan">
      <formula>0</formula>
    </cfRule>
  </conditionalFormatting>
  <conditionalFormatting sqref="R23:R24">
    <cfRule type="cellIs" dxfId="779" priority="268" stopIfTrue="1" operator="lessThan">
      <formula>0</formula>
    </cfRule>
  </conditionalFormatting>
  <conditionalFormatting sqref="R9:S9">
    <cfRule type="cellIs" dxfId="778" priority="1675" stopIfTrue="1" operator="between">
      <formula>#REF!</formula>
      <formula>#REF!</formula>
    </cfRule>
    <cfRule type="cellIs" dxfId="777" priority="1676" stopIfTrue="1" operator="between">
      <formula>#REF!</formula>
      <formula>0</formula>
    </cfRule>
  </conditionalFormatting>
  <conditionalFormatting sqref="R12:T12">
    <cfRule type="cellIs" dxfId="776" priority="1023" stopIfTrue="1" operator="between">
      <formula>#REF!</formula>
      <formula>#REF!</formula>
    </cfRule>
    <cfRule type="cellIs" dxfId="775" priority="1024" stopIfTrue="1" operator="between">
      <formula>#REF!</formula>
      <formula>0</formula>
    </cfRule>
  </conditionalFormatting>
  <conditionalFormatting sqref="R14:T16">
    <cfRule type="cellIs" dxfId="774" priority="774" stopIfTrue="1" operator="between">
      <formula>#REF!</formula>
      <formula>0</formula>
    </cfRule>
    <cfRule type="cellIs" dxfId="773" priority="773" stopIfTrue="1" operator="between">
      <formula>#REF!</formula>
      <formula>#REF!</formula>
    </cfRule>
  </conditionalFormatting>
  <conditionalFormatting sqref="R20:T20">
    <cfRule type="cellIs" dxfId="772" priority="1306" stopIfTrue="1" operator="between">
      <formula>#REF!</formula>
      <formula>0</formula>
    </cfRule>
    <cfRule type="cellIs" dxfId="771" priority="1305" stopIfTrue="1" operator="between">
      <formula>#REF!</formula>
      <formula>#REF!</formula>
    </cfRule>
  </conditionalFormatting>
  <conditionalFormatting sqref="R21:T21">
    <cfRule type="cellIs" dxfId="770" priority="184" stopIfTrue="1" operator="between">
      <formula>#REF!</formula>
      <formula>0</formula>
    </cfRule>
    <cfRule type="cellIs" dxfId="769" priority="183" stopIfTrue="1" operator="between">
      <formula>#REF!</formula>
      <formula>#REF!</formula>
    </cfRule>
  </conditionalFormatting>
  <conditionalFormatting sqref="R23:T24">
    <cfRule type="cellIs" dxfId="768" priority="266" stopIfTrue="1" operator="between">
      <formula>#REF!</formula>
      <formula>0</formula>
    </cfRule>
    <cfRule type="cellIs" dxfId="767" priority="265" stopIfTrue="1" operator="between">
      <formula>#REF!</formula>
      <formula>#REF!</formula>
    </cfRule>
  </conditionalFormatting>
  <conditionalFormatting sqref="S9">
    <cfRule type="cellIs" dxfId="766" priority="1682" stopIfTrue="1" operator="lessThan">
      <formula>0</formula>
    </cfRule>
  </conditionalFormatting>
  <conditionalFormatting sqref="S18">
    <cfRule type="cellIs" dxfId="765" priority="294" stopIfTrue="1" operator="between">
      <formula>#REF!</formula>
      <formula>0</formula>
    </cfRule>
    <cfRule type="cellIs" dxfId="764" priority="295" stopIfTrue="1" operator="lessThan">
      <formula>0</formula>
    </cfRule>
  </conditionalFormatting>
  <conditionalFormatting sqref="S12:T12">
    <cfRule type="cellIs" dxfId="763" priority="1025" stopIfTrue="1" operator="lessThan">
      <formula>0</formula>
    </cfRule>
  </conditionalFormatting>
  <conditionalFormatting sqref="S14:T16">
    <cfRule type="cellIs" dxfId="762" priority="775" stopIfTrue="1" operator="lessThan">
      <formula>0</formula>
    </cfRule>
  </conditionalFormatting>
  <conditionalFormatting sqref="S18">
    <cfRule type="cellIs" dxfId="761" priority="71" stopIfTrue="1" operator="between">
      <formula>#REF!</formula>
      <formula>#REF!</formula>
    </cfRule>
  </conditionalFormatting>
  <conditionalFormatting sqref="S20:T20">
    <cfRule type="cellIs" dxfId="760" priority="1307" stopIfTrue="1" operator="lessThan">
      <formula>0</formula>
    </cfRule>
  </conditionalFormatting>
  <conditionalFormatting sqref="S21:T21">
    <cfRule type="cellIs" dxfId="759" priority="185" stopIfTrue="1" operator="lessThan">
      <formula>0</formula>
    </cfRule>
  </conditionalFormatting>
  <conditionalFormatting sqref="S23:T24">
    <cfRule type="cellIs" dxfId="758" priority="267" stopIfTrue="1" operator="lessThan">
      <formula>0</formula>
    </cfRule>
  </conditionalFormatting>
  <conditionalFormatting sqref="T9:T10">
    <cfRule type="cellIs" dxfId="757" priority="1630" stopIfTrue="1" operator="between">
      <formula>#REF!</formula>
      <formula>#REF!</formula>
    </cfRule>
    <cfRule type="cellIs" dxfId="756" priority="1631" stopIfTrue="1" operator="between">
      <formula>#REF!</formula>
      <formula>0</formula>
    </cfRule>
    <cfRule type="cellIs" dxfId="755" priority="1632" stopIfTrue="1" operator="lessThan">
      <formula>0</formula>
    </cfRule>
  </conditionalFormatting>
  <conditionalFormatting sqref="T17">
    <cfRule type="cellIs" dxfId="754" priority="1113" stopIfTrue="1" operator="lessThan">
      <formula>0</formula>
    </cfRule>
    <cfRule type="cellIs" dxfId="753" priority="206" stopIfTrue="1" operator="between">
      <formula>#REF!</formula>
      <formula>0</formula>
    </cfRule>
    <cfRule type="cellIs" dxfId="752" priority="205" stopIfTrue="1" operator="between">
      <formula>#REF!</formula>
      <formula>#REF!</formula>
    </cfRule>
  </conditionalFormatting>
  <conditionalFormatting sqref="T30">
    <cfRule type="cellIs" dxfId="749" priority="55" stopIfTrue="1" operator="lessThan">
      <formula>0</formula>
    </cfRule>
  </conditionalFormatting>
  <conditionalFormatting sqref="T32">
    <cfRule type="cellIs" dxfId="748" priority="5300" stopIfTrue="1" operator="between">
      <formula>#REF!</formula>
      <formula>0</formula>
    </cfRule>
    <cfRule type="cellIs" dxfId="747" priority="5301" stopIfTrue="1" operator="lessThan">
      <formula>0</formula>
    </cfRule>
    <cfRule type="cellIs" dxfId="746" priority="5299" stopIfTrue="1" operator="between">
      <formula>#REF!</formula>
      <formula>#REF!</formula>
    </cfRule>
  </conditionalFormatting>
  <conditionalFormatting sqref="T35">
    <cfRule type="cellIs" dxfId="745" priority="2119" stopIfTrue="1" operator="lessThan">
      <formula>0</formula>
    </cfRule>
    <cfRule type="cellIs" dxfId="744" priority="2118" stopIfTrue="1" operator="between">
      <formula>#REF!</formula>
      <formula>0</formula>
    </cfRule>
    <cfRule type="cellIs" dxfId="743" priority="2117" stopIfTrue="1" operator="between">
      <formula>#REF!</formula>
      <formula>#REF!</formula>
    </cfRule>
  </conditionalFormatting>
  <conditionalFormatting sqref="T30:V30">
    <cfRule type="cellIs" dxfId="742" priority="53" stopIfTrue="1" operator="between">
      <formula>#REF!</formula>
      <formula>#REF!</formula>
    </cfRule>
    <cfRule type="cellIs" dxfId="741" priority="54" stopIfTrue="1" operator="between">
      <formula>#REF!</formula>
      <formula>0</formula>
    </cfRule>
  </conditionalFormatting>
  <conditionalFormatting sqref="U30">
    <cfRule type="cellIs" dxfId="740" priority="56" stopIfTrue="1" operator="lessThan">
      <formula>0</formula>
    </cfRule>
  </conditionalFormatting>
  <conditionalFormatting sqref="V9">
    <cfRule type="cellIs" dxfId="739" priority="844" stopIfTrue="1" operator="lessThan">
      <formula>0</formula>
    </cfRule>
  </conditionalFormatting>
  <conditionalFormatting sqref="V9:V12">
    <cfRule type="cellIs" dxfId="738" priority="843" stopIfTrue="1" operator="between">
      <formula>#REF!</formula>
      <formula>0</formula>
    </cfRule>
    <cfRule type="cellIs" dxfId="737" priority="842" stopIfTrue="1" operator="between">
      <formula>#REF!</formula>
      <formula>#REF!</formula>
    </cfRule>
  </conditionalFormatting>
  <conditionalFormatting sqref="V10:V11">
    <cfRule type="cellIs" dxfId="736" priority="3692" stopIfTrue="1" operator="lessThan">
      <formula>0</formula>
    </cfRule>
  </conditionalFormatting>
  <conditionalFormatting sqref="V12">
    <cfRule type="cellIs" dxfId="735" priority="926" stopIfTrue="1" operator="lessThan">
      <formula>0</formula>
    </cfRule>
  </conditionalFormatting>
  <conditionalFormatting sqref="V14:V16">
    <cfRule type="cellIs" dxfId="734" priority="755" stopIfTrue="1" operator="between">
      <formula>#REF!</formula>
      <formula>0</formula>
    </cfRule>
    <cfRule type="cellIs" dxfId="733" priority="756" stopIfTrue="1" operator="lessThan">
      <formula>0</formula>
    </cfRule>
    <cfRule type="cellIs" dxfId="732" priority="754" stopIfTrue="1" operator="between">
      <formula>#REF!</formula>
      <formula>#REF!</formula>
    </cfRule>
  </conditionalFormatting>
  <conditionalFormatting sqref="V18:V21">
    <cfRule type="cellIs" dxfId="731" priority="1205" stopIfTrue="1" operator="lessThan">
      <formula>0</formula>
    </cfRule>
    <cfRule type="cellIs" dxfId="730" priority="1197" stopIfTrue="1" operator="between">
      <formula>#REF!</formula>
      <formula>#REF!</formula>
    </cfRule>
    <cfRule type="cellIs" dxfId="729" priority="1198" stopIfTrue="1" operator="between">
      <formula>#REF!</formula>
      <formula>0</formula>
    </cfRule>
  </conditionalFormatting>
  <conditionalFormatting sqref="V23:V24">
    <cfRule type="cellIs" dxfId="728" priority="262" stopIfTrue="1" operator="between">
      <formula>#REF!</formula>
      <formula>#REF!</formula>
    </cfRule>
    <cfRule type="cellIs" dxfId="727" priority="263" stopIfTrue="1" operator="between">
      <formula>#REF!</formula>
      <formula>0</formula>
    </cfRule>
    <cfRule type="cellIs" dxfId="726" priority="264" stopIfTrue="1" operator="lessThan">
      <formula>0</formula>
    </cfRule>
  </conditionalFormatting>
  <conditionalFormatting sqref="V30">
    <cfRule type="cellIs" dxfId="725" priority="61" stopIfTrue="1" operator="lessThan">
      <formula>0</formula>
    </cfRule>
  </conditionalFormatting>
  <conditionalFormatting sqref="X9">
    <cfRule type="cellIs" dxfId="724" priority="991" stopIfTrue="1" operator="between">
      <formula>#REF!</formula>
      <formula>#REF!</formula>
    </cfRule>
    <cfRule type="cellIs" dxfId="723" priority="994" stopIfTrue="1" operator="between">
      <formula>#REF!</formula>
      <formula>0</formula>
    </cfRule>
    <cfRule type="cellIs" dxfId="722" priority="990" stopIfTrue="1" operator="lessThan">
      <formula>0</formula>
    </cfRule>
    <cfRule type="cellIs" dxfId="721" priority="992" stopIfTrue="1" operator="between">
      <formula>#REF!</formula>
      <formula>0</formula>
    </cfRule>
    <cfRule type="cellIs" dxfId="720" priority="995" stopIfTrue="1" operator="lessThan">
      <formula>0</formula>
    </cfRule>
    <cfRule type="cellIs" dxfId="719" priority="993" stopIfTrue="1" operator="between">
      <formula>#REF!</formula>
      <formula>#REF!</formula>
    </cfRule>
  </conditionalFormatting>
  <conditionalFormatting sqref="X10">
    <cfRule type="cellIs" dxfId="718" priority="3197" stopIfTrue="1" operator="lessThan">
      <formula>0</formula>
    </cfRule>
  </conditionalFormatting>
  <conditionalFormatting sqref="X11">
    <cfRule type="cellIs" dxfId="717" priority="4766" stopIfTrue="1" operator="between">
      <formula>#REF!</formula>
      <formula>0</formula>
    </cfRule>
    <cfRule type="cellIs" dxfId="716" priority="4767" stopIfTrue="1" operator="lessThan">
      <formula>0</formula>
    </cfRule>
    <cfRule type="cellIs" dxfId="715" priority="4765" stopIfTrue="1" operator="between">
      <formula>#REF!</formula>
      <formula>#REF!</formula>
    </cfRule>
    <cfRule type="cellIs" dxfId="714" priority="4643" stopIfTrue="1" operator="lessThan">
      <formula>0</formula>
    </cfRule>
  </conditionalFormatting>
  <conditionalFormatting sqref="X11:X12">
    <cfRule type="cellIs" dxfId="713" priority="931" stopIfTrue="1" operator="between">
      <formula>#REF!</formula>
      <formula>0</formula>
    </cfRule>
    <cfRule type="cellIs" dxfId="712" priority="930" stopIfTrue="1" operator="between">
      <formula>#REF!</formula>
      <formula>#REF!</formula>
    </cfRule>
  </conditionalFormatting>
  <conditionalFormatting sqref="X12">
    <cfRule type="cellIs" dxfId="711" priority="928" stopIfTrue="1" operator="between">
      <formula>#REF!</formula>
      <formula>#REF!</formula>
    </cfRule>
    <cfRule type="cellIs" dxfId="710" priority="929" stopIfTrue="1" operator="between">
      <formula>#REF!</formula>
      <formula>0</formula>
    </cfRule>
    <cfRule type="cellIs" dxfId="709" priority="927" stopIfTrue="1" operator="lessThan">
      <formula>0</formula>
    </cfRule>
    <cfRule type="cellIs" dxfId="708" priority="932" stopIfTrue="1" operator="lessThan">
      <formula>0</formula>
    </cfRule>
  </conditionalFormatting>
  <conditionalFormatting sqref="X14">
    <cfRule type="cellIs" dxfId="707" priority="759" stopIfTrue="1" operator="between">
      <formula>#REF!</formula>
      <formula>0</formula>
    </cfRule>
    <cfRule type="cellIs" dxfId="706" priority="758" stopIfTrue="1" operator="between">
      <formula>#REF!</formula>
      <formula>#REF!</formula>
    </cfRule>
    <cfRule type="cellIs" dxfId="705" priority="757" stopIfTrue="1" operator="lessThan">
      <formula>0</formula>
    </cfRule>
  </conditionalFormatting>
  <conditionalFormatting sqref="X14:X15">
    <cfRule type="cellIs" dxfId="704" priority="761" stopIfTrue="1" operator="between">
      <formula>#REF!</formula>
      <formula>0</formula>
    </cfRule>
    <cfRule type="cellIs" dxfId="703" priority="760" stopIfTrue="1" operator="between">
      <formula>#REF!</formula>
      <formula>#REF!</formula>
    </cfRule>
  </conditionalFormatting>
  <conditionalFormatting sqref="X14:X19">
    <cfRule type="cellIs" dxfId="702" priority="762" stopIfTrue="1" operator="lessThan">
      <formula>0</formula>
    </cfRule>
  </conditionalFormatting>
  <conditionalFormatting sqref="X20:X21">
    <cfRule type="cellIs" dxfId="695" priority="1316" stopIfTrue="1" operator="lessThan">
      <formula>0</formula>
    </cfRule>
  </conditionalFormatting>
  <conditionalFormatting sqref="X21">
    <cfRule type="cellIs" dxfId="694" priority="1314" stopIfTrue="1" operator="between">
      <formula>#REF!</formula>
      <formula>#REF!</formula>
    </cfRule>
    <cfRule type="cellIs" dxfId="693" priority="1315" stopIfTrue="1" operator="between">
      <formula>#REF!</formula>
      <formula>0</formula>
    </cfRule>
    <cfRule type="cellIs" dxfId="692" priority="1313" stopIfTrue="1" operator="between">
      <formula>#REF!</formula>
      <formula>0</formula>
    </cfRule>
    <cfRule type="cellIs" dxfId="691" priority="1312" stopIfTrue="1" operator="between">
      <formula>#REF!</formula>
      <formula>#REF!</formula>
    </cfRule>
    <cfRule type="cellIs" dxfId="690" priority="1311" stopIfTrue="1" operator="lessThan">
      <formula>0</formula>
    </cfRule>
  </conditionalFormatting>
  <conditionalFormatting sqref="X23">
    <cfRule type="cellIs" dxfId="689" priority="1295" stopIfTrue="1" operator="lessThan">
      <formula>0</formula>
    </cfRule>
    <cfRule type="cellIs" dxfId="688" priority="1294" stopIfTrue="1" operator="between">
      <formula>#REF!</formula>
      <formula>0</formula>
    </cfRule>
    <cfRule type="cellIs" dxfId="687" priority="1293" stopIfTrue="1" operator="between">
      <formula>#REF!</formula>
      <formula>#REF!</formula>
    </cfRule>
    <cfRule type="cellIs" dxfId="686" priority="1292" stopIfTrue="1" operator="between">
      <formula>#REF!</formula>
      <formula>0</formula>
    </cfRule>
    <cfRule type="cellIs" dxfId="685" priority="1291" stopIfTrue="1" operator="between">
      <formula>#REF!</formula>
      <formula>#REF!</formula>
    </cfRule>
  </conditionalFormatting>
  <conditionalFormatting sqref="X23:X24">
    <cfRule type="cellIs" dxfId="684" priority="274" stopIfTrue="1" operator="lessThan">
      <formula>0</formula>
    </cfRule>
  </conditionalFormatting>
  <conditionalFormatting sqref="X24">
    <cfRule type="cellIs" dxfId="683" priority="273" stopIfTrue="1" operator="between">
      <formula>#REF!</formula>
      <formula>0</formula>
    </cfRule>
    <cfRule type="cellIs" dxfId="682" priority="269" stopIfTrue="1" operator="lessThan">
      <formula>0</formula>
    </cfRule>
    <cfRule type="cellIs" dxfId="681" priority="270" stopIfTrue="1" operator="between">
      <formula>#REF!</formula>
      <formula>#REF!</formula>
    </cfRule>
    <cfRule type="cellIs" dxfId="680" priority="271" stopIfTrue="1" operator="between">
      <formula>#REF!</formula>
      <formula>0</formula>
    </cfRule>
    <cfRule type="cellIs" dxfId="679" priority="272" stopIfTrue="1" operator="between">
      <formula>#REF!</formula>
      <formula>#REF!</formula>
    </cfRule>
  </conditionalFormatting>
  <conditionalFormatting sqref="X35">
    <cfRule type="cellIs" dxfId="678" priority="2084" stopIfTrue="1" operator="lessThan">
      <formula>0</formula>
    </cfRule>
  </conditionalFormatting>
  <conditionalFormatting sqref="X10:Y10">
    <cfRule type="cellIs" dxfId="677" priority="3194" stopIfTrue="1" operator="between">
      <formula>#REF!</formula>
      <formula>#REF!</formula>
    </cfRule>
    <cfRule type="cellIs" dxfId="676" priority="3195" stopIfTrue="1" operator="between">
      <formula>#REF!</formula>
      <formula>0</formula>
    </cfRule>
  </conditionalFormatting>
  <conditionalFormatting sqref="X16:Z17 X19:Z20 X18:Y18">
    <cfRule type="cellIs" dxfId="675" priority="280" stopIfTrue="1" operator="between">
      <formula>#REF!</formula>
      <formula>0</formula>
    </cfRule>
  </conditionalFormatting>
  <conditionalFormatting sqref="X35:Z35">
    <cfRule type="cellIs" dxfId="674" priority="2083" stopIfTrue="1" operator="between">
      <formula>#REF!</formula>
      <formula>0</formula>
    </cfRule>
    <cfRule type="cellIs" dxfId="673" priority="2082" stopIfTrue="1" operator="between">
      <formula>#REF!</formula>
      <formula>#REF!</formula>
    </cfRule>
  </conditionalFormatting>
  <conditionalFormatting sqref="Y12">
    <cfRule type="cellIs" dxfId="672" priority="942" stopIfTrue="1" operator="lessThan">
      <formula>0</formula>
    </cfRule>
  </conditionalFormatting>
  <conditionalFormatting sqref="Y14">
    <cfRule type="cellIs" dxfId="671" priority="763" stopIfTrue="1" operator="lessThan">
      <formula>0</formula>
    </cfRule>
  </conditionalFormatting>
  <conditionalFormatting sqref="Y21">
    <cfRule type="cellIs" dxfId="670" priority="1332" stopIfTrue="1" operator="lessThan">
      <formula>0</formula>
    </cfRule>
    <cfRule type="cellIs" dxfId="669" priority="1333" stopIfTrue="1" operator="between">
      <formula>#REF!</formula>
      <formula>#REF!</formula>
    </cfRule>
    <cfRule type="cellIs" dxfId="668" priority="1334" stopIfTrue="1" operator="between">
      <formula>#REF!</formula>
      <formula>0</formula>
    </cfRule>
  </conditionalFormatting>
  <conditionalFormatting sqref="Y24">
    <cfRule type="cellIs" dxfId="667" priority="275" stopIfTrue="1" operator="lessThan">
      <formula>0</formula>
    </cfRule>
    <cfRule type="cellIs" dxfId="666" priority="276" stopIfTrue="1" operator="between">
      <formula>#REF!</formula>
      <formula>#REF!</formula>
    </cfRule>
    <cfRule type="cellIs" dxfId="665" priority="277" stopIfTrue="1" operator="between">
      <formula>#REF!</formula>
      <formula>0</formula>
    </cfRule>
  </conditionalFormatting>
  <conditionalFormatting sqref="Y30">
    <cfRule type="cellIs" dxfId="662" priority="157" stopIfTrue="1" operator="between">
      <formula>#REF!</formula>
      <formula>0</formula>
    </cfRule>
    <cfRule type="cellIs" dxfId="661" priority="156" stopIfTrue="1" operator="between">
      <formula>#REF!</formula>
      <formula>#REF!</formula>
    </cfRule>
  </conditionalFormatting>
  <conditionalFormatting sqref="Y32">
    <cfRule type="cellIs" dxfId="660" priority="5005" stopIfTrue="1" operator="between">
      <formula>#REF!</formula>
      <formula>#REF!</formula>
    </cfRule>
    <cfRule type="cellIs" dxfId="659" priority="5006" stopIfTrue="1" operator="between">
      <formula>#REF!</formula>
      <formula>0</formula>
    </cfRule>
  </conditionalFormatting>
  <conditionalFormatting sqref="Y12:Z12">
    <cfRule type="cellIs" dxfId="658" priority="943" stopIfTrue="1" operator="between">
      <formula>#REF!</formula>
      <formula>#REF!</formula>
    </cfRule>
    <cfRule type="cellIs" dxfId="657" priority="944" stopIfTrue="1" operator="between">
      <formula>#REF!</formula>
      <formula>0</formula>
    </cfRule>
  </conditionalFormatting>
  <conditionalFormatting sqref="Y14:Z14">
    <cfRule type="cellIs" dxfId="656" priority="764" stopIfTrue="1" operator="between">
      <formula>#REF!</formula>
      <formula>#REF!</formula>
    </cfRule>
    <cfRule type="cellIs" dxfId="655" priority="765" stopIfTrue="1" operator="between">
      <formula>#REF!</formula>
      <formula>0</formula>
    </cfRule>
  </conditionalFormatting>
  <conditionalFormatting sqref="Y16:Z16">
    <cfRule type="cellIs" dxfId="654" priority="4878" stopIfTrue="1" operator="lessThan">
      <formula>0</formula>
    </cfRule>
  </conditionalFormatting>
  <conditionalFormatting sqref="X16:Z17 X19:Z20 X18:Y18">
    <cfRule type="cellIs" dxfId="653" priority="279" stopIfTrue="1" operator="between">
      <formula>#REF!</formula>
      <formula>#REF!</formula>
    </cfRule>
  </conditionalFormatting>
  <conditionalFormatting sqref="Y18">
    <cfRule type="cellIs" dxfId="652" priority="105" stopIfTrue="1" operator="lessThan">
      <formula>0</formula>
    </cfRule>
  </conditionalFormatting>
  <conditionalFormatting sqref="Y19:Z20">
    <cfRule type="cellIs" dxfId="651" priority="302" stopIfTrue="1" operator="lessThan">
      <formula>0</formula>
    </cfRule>
  </conditionalFormatting>
  <conditionalFormatting sqref="Y26:Z26">
    <cfRule type="cellIs" dxfId="650" priority="3153" stopIfTrue="1" operator="between">
      <formula>#REF!</formula>
      <formula>#REF!</formula>
    </cfRule>
    <cfRule type="cellIs" dxfId="649" priority="3154" stopIfTrue="1" operator="between">
      <formula>#REF!</formula>
      <formula>0</formula>
    </cfRule>
  </conditionalFormatting>
  <conditionalFormatting sqref="Z9:Z10">
    <cfRule type="cellIs" dxfId="648" priority="1638" stopIfTrue="1" operator="lessThan">
      <formula>0</formula>
    </cfRule>
  </conditionalFormatting>
  <conditionalFormatting sqref="Z9:Z12">
    <cfRule type="cellIs" dxfId="647" priority="950" stopIfTrue="1" operator="between">
      <formula>#REF!</formula>
      <formula>0</formula>
    </cfRule>
    <cfRule type="cellIs" dxfId="646" priority="949" stopIfTrue="1" operator="between">
      <formula>#REF!</formula>
      <formula>#REF!</formula>
    </cfRule>
  </conditionalFormatting>
  <conditionalFormatting sqref="Z11">
    <cfRule type="cellIs" dxfId="645" priority="4634" stopIfTrue="1" operator="lessThan">
      <formula>0</formula>
    </cfRule>
  </conditionalFormatting>
  <conditionalFormatting sqref="Z12">
    <cfRule type="cellIs" dxfId="644" priority="948" stopIfTrue="1" operator="lessThan">
      <formula>0</formula>
    </cfRule>
  </conditionalFormatting>
  <conditionalFormatting sqref="Z14">
    <cfRule type="cellIs" dxfId="643" priority="768" stopIfTrue="1" operator="between">
      <formula>#REF!</formula>
      <formula>0</formula>
    </cfRule>
    <cfRule type="cellIs" dxfId="642" priority="767" stopIfTrue="1" operator="between">
      <formula>#REF!</formula>
      <formula>#REF!</formula>
    </cfRule>
  </conditionalFormatting>
  <conditionalFormatting sqref="Z14:Z15">
    <cfRule type="cellIs" dxfId="641" priority="766" stopIfTrue="1" operator="lessThan">
      <formula>0</formula>
    </cfRule>
  </conditionalFormatting>
  <conditionalFormatting sqref="Z15">
    <cfRule type="cellIs" dxfId="640" priority="971" stopIfTrue="1" operator="between">
      <formula>#REF!</formula>
      <formula>0</formula>
    </cfRule>
    <cfRule type="cellIs" dxfId="639" priority="970" stopIfTrue="1" operator="between">
      <formula>#REF!</formula>
      <formula>#REF!</formula>
    </cfRule>
    <cfRule type="cellIs" dxfId="638" priority="969" stopIfTrue="1" operator="lessThan">
      <formula>0</formula>
    </cfRule>
  </conditionalFormatting>
  <conditionalFormatting sqref="Z21">
    <cfRule type="cellIs" dxfId="637" priority="439" stopIfTrue="1" operator="between">
      <formula>#REF!</formula>
      <formula>#REF!</formula>
    </cfRule>
    <cfRule type="cellIs" dxfId="636" priority="441" stopIfTrue="1" operator="between">
      <formula>#REF!</formula>
      <formula>#REF!</formula>
    </cfRule>
    <cfRule type="cellIs" dxfId="635" priority="438" stopIfTrue="1" operator="lessThan">
      <formula>0</formula>
    </cfRule>
    <cfRule type="cellIs" dxfId="634" priority="442" stopIfTrue="1" operator="between">
      <formula>#REF!</formula>
      <formula>0</formula>
    </cfRule>
    <cfRule type="cellIs" dxfId="633" priority="443" stopIfTrue="1" operator="lessThan">
      <formula>0</formula>
    </cfRule>
    <cfRule type="cellIs" dxfId="632" priority="440" stopIfTrue="1" operator="between">
      <formula>#REF!</formula>
      <formula>0</formula>
    </cfRule>
  </conditionalFormatting>
  <conditionalFormatting sqref="Z23">
    <cfRule type="cellIs" dxfId="631" priority="1374" stopIfTrue="1" operator="lessThan">
      <formula>0</formula>
    </cfRule>
    <cfRule type="cellIs" dxfId="630" priority="1397" stopIfTrue="1" operator="between">
      <formula>#REF!</formula>
      <formula>#REF!</formula>
    </cfRule>
  </conditionalFormatting>
  <conditionalFormatting sqref="Z24">
    <cfRule type="cellIs" dxfId="629" priority="257" stopIfTrue="1" operator="between">
      <formula>#REF!</formula>
      <formula>#REF!</formula>
    </cfRule>
    <cfRule type="cellIs" dxfId="628" priority="261" stopIfTrue="1" operator="lessThan">
      <formula>0</formula>
    </cfRule>
    <cfRule type="cellIs" dxfId="627" priority="260" stopIfTrue="1" operator="between">
      <formula>#REF!</formula>
      <formula>0</formula>
    </cfRule>
    <cfRule type="cellIs" dxfId="626" priority="259" stopIfTrue="1" operator="between">
      <formula>#REF!</formula>
      <formula>#REF!</formula>
    </cfRule>
    <cfRule type="cellIs" dxfId="625" priority="258" stopIfTrue="1" operator="between">
      <formula>#REF!</formula>
      <formula>0</formula>
    </cfRule>
    <cfRule type="cellIs" dxfId="624" priority="256" stopIfTrue="1" operator="lessThan">
      <formula>0</formula>
    </cfRule>
  </conditionalFormatting>
  <conditionalFormatting sqref="Z31">
    <cfRule type="cellIs" dxfId="623" priority="7371" stopIfTrue="1" operator="lessThan">
      <formula>0</formula>
    </cfRule>
  </conditionalFormatting>
  <conditionalFormatting sqref="Z14:AA14">
    <cfRule type="cellIs" dxfId="622" priority="744" stopIfTrue="1" operator="lessThan">
      <formula>0</formula>
    </cfRule>
  </conditionalFormatting>
  <conditionalFormatting sqref="Z23:AA23">
    <cfRule type="cellIs" dxfId="621" priority="863" stopIfTrue="1" operator="between">
      <formula>#REF!</formula>
      <formula>0</formula>
    </cfRule>
  </conditionalFormatting>
  <conditionalFormatting sqref="Z15:AB15">
    <cfRule type="cellIs" dxfId="620" priority="959" stopIfTrue="1" operator="between">
      <formula>#REF!</formula>
      <formula>0</formula>
    </cfRule>
    <cfRule type="cellIs" dxfId="619" priority="958" stopIfTrue="1" operator="between">
      <formula>#REF!</formula>
      <formula>#REF!</formula>
    </cfRule>
  </conditionalFormatting>
  <conditionalFormatting sqref="Z31:AB31">
    <cfRule type="cellIs" dxfId="618" priority="7369" stopIfTrue="1" operator="between">
      <formula>#REF!</formula>
      <formula>#REF!</formula>
    </cfRule>
    <cfRule type="cellIs" dxfId="617" priority="7370" stopIfTrue="1" operator="between">
      <formula>#REF!</formula>
      <formula>0</formula>
    </cfRule>
  </conditionalFormatting>
  <conditionalFormatting sqref="Z12:AC12">
    <cfRule type="cellIs" dxfId="616" priority="832" stopIfTrue="1" operator="lessThan">
      <formula>0</formula>
    </cfRule>
  </conditionalFormatting>
  <conditionalFormatting sqref="AA9">
    <cfRule type="cellIs" dxfId="615" priority="847" stopIfTrue="1" operator="between">
      <formula>#REF!</formula>
      <formula>0</formula>
    </cfRule>
    <cfRule type="cellIs" dxfId="614" priority="846" stopIfTrue="1" operator="between">
      <formula>#REF!</formula>
      <formula>#REF!</formula>
    </cfRule>
    <cfRule type="cellIs" dxfId="613" priority="845" stopIfTrue="1" operator="lessThan">
      <formula>0</formula>
    </cfRule>
  </conditionalFormatting>
  <conditionalFormatting sqref="AA12">
    <cfRule type="cellIs" dxfId="612" priority="829" stopIfTrue="1" operator="between">
      <formula>#REF!</formula>
      <formula>0</formula>
    </cfRule>
    <cfRule type="cellIs" dxfId="611" priority="830" stopIfTrue="1" operator="between">
      <formula>#REF!</formula>
      <formula>#REF!</formula>
    </cfRule>
    <cfRule type="cellIs" dxfId="610" priority="831" stopIfTrue="1" operator="between">
      <formula>#REF!</formula>
      <formula>0</formula>
    </cfRule>
    <cfRule type="cellIs" dxfId="609" priority="827" stopIfTrue="1" operator="lessThan">
      <formula>0</formula>
    </cfRule>
    <cfRule type="cellIs" dxfId="608" priority="828" stopIfTrue="1" operator="between">
      <formula>#REF!</formula>
      <formula>#REF!</formula>
    </cfRule>
  </conditionalFormatting>
  <conditionalFormatting sqref="AA13 AA15">
    <cfRule type="cellIs" dxfId="607" priority="933" stopIfTrue="1" operator="lessThan">
      <formula>0</formula>
    </cfRule>
  </conditionalFormatting>
  <conditionalFormatting sqref="AA14">
    <cfRule type="cellIs" dxfId="606" priority="739" stopIfTrue="1" operator="lessThan">
      <formula>0</formula>
    </cfRule>
    <cfRule type="cellIs" dxfId="605" priority="740" stopIfTrue="1" operator="between">
      <formula>#REF!</formula>
      <formula>#REF!</formula>
    </cfRule>
    <cfRule type="cellIs" dxfId="604" priority="741" stopIfTrue="1" operator="between">
      <formula>#REF!</formula>
      <formula>0</formula>
    </cfRule>
    <cfRule type="cellIs" dxfId="603" priority="742" stopIfTrue="1" operator="between">
      <formula>#REF!</formula>
      <formula>#REF!</formula>
    </cfRule>
    <cfRule type="cellIs" dxfId="602" priority="743" stopIfTrue="1" operator="between">
      <formula>#REF!</formula>
      <formula>0</formula>
    </cfRule>
  </conditionalFormatting>
  <conditionalFormatting sqref="AA21">
    <cfRule type="cellIs" dxfId="601" priority="446" stopIfTrue="1" operator="between">
      <formula>#REF!</formula>
      <formula>0</formula>
    </cfRule>
    <cfRule type="cellIs" dxfId="600" priority="445" stopIfTrue="1" operator="between">
      <formula>#REF!</formula>
      <formula>#REF!</formula>
    </cfRule>
    <cfRule type="cellIs" dxfId="599" priority="444" stopIfTrue="1" operator="lessThan">
      <formula>0</formula>
    </cfRule>
  </conditionalFormatting>
  <conditionalFormatting sqref="AA23">
    <cfRule type="cellIs" dxfId="598" priority="453" stopIfTrue="1" operator="lessThan">
      <formula>0</formula>
    </cfRule>
    <cfRule type="cellIs" dxfId="597" priority="454" stopIfTrue="1" operator="between">
      <formula>#REF!</formula>
      <formula>#REF!</formula>
    </cfRule>
  </conditionalFormatting>
  <conditionalFormatting sqref="AA13:AB13">
    <cfRule type="cellIs" dxfId="596" priority="935" stopIfTrue="1" operator="between">
      <formula>#REF!</formula>
      <formula>0</formula>
    </cfRule>
    <cfRule type="cellIs" dxfId="595" priority="934" stopIfTrue="1" operator="between">
      <formula>#REF!</formula>
      <formula>#REF!</formula>
    </cfRule>
  </conditionalFormatting>
  <conditionalFormatting sqref="AA31:AB31">
    <cfRule type="cellIs" dxfId="594" priority="7374" stopIfTrue="1" operator="lessThan">
      <formula>0</formula>
    </cfRule>
  </conditionalFormatting>
  <conditionalFormatting sqref="AB9">
    <cfRule type="cellIs" dxfId="593" priority="850" stopIfTrue="1" operator="between">
      <formula>#REF!</formula>
      <formula>0</formula>
    </cfRule>
    <cfRule type="cellIs" dxfId="592" priority="848" stopIfTrue="1" operator="lessThan">
      <formula>0</formula>
    </cfRule>
    <cfRule type="cellIs" dxfId="591" priority="849" stopIfTrue="1" operator="between">
      <formula>#REF!</formula>
      <formula>#REF!</formula>
    </cfRule>
  </conditionalFormatting>
  <conditionalFormatting sqref="AB9:AB10">
    <cfRule type="cellIs" dxfId="590" priority="851" stopIfTrue="1" operator="between">
      <formula>#REF!</formula>
      <formula>#REF!</formula>
    </cfRule>
    <cfRule type="cellIs" dxfId="589" priority="853" stopIfTrue="1" operator="lessThan">
      <formula>0</formula>
    </cfRule>
    <cfRule type="cellIs" dxfId="588" priority="852" stopIfTrue="1" operator="between">
      <formula>#REF!</formula>
      <formula>0</formula>
    </cfRule>
  </conditionalFormatting>
  <conditionalFormatting sqref="AB10">
    <cfRule type="cellIs" dxfId="587" priority="3542" stopIfTrue="1" operator="lessThan">
      <formula>0</formula>
    </cfRule>
    <cfRule type="cellIs" dxfId="586" priority="3541" stopIfTrue="1" operator="between">
      <formula>#REF!</formula>
      <formula>0</formula>
    </cfRule>
    <cfRule type="cellIs" dxfId="585" priority="3540" stopIfTrue="1" operator="between">
      <formula>#REF!</formula>
      <formula>#REF!</formula>
    </cfRule>
  </conditionalFormatting>
  <conditionalFormatting sqref="AB12">
    <cfRule type="cellIs" dxfId="584" priority="678" stopIfTrue="1" operator="between">
      <formula>#REF!</formula>
      <formula>#REF!</formula>
    </cfRule>
    <cfRule type="cellIs" dxfId="583" priority="679" stopIfTrue="1" operator="between">
      <formula>#REF!</formula>
      <formula>0</formula>
    </cfRule>
    <cfRule type="cellIs" dxfId="582" priority="681" stopIfTrue="1" operator="between">
      <formula>#REF!</formula>
      <formula>#REF!</formula>
    </cfRule>
    <cfRule type="cellIs" dxfId="581" priority="682" stopIfTrue="1" operator="between">
      <formula>#REF!</formula>
      <formula>0</formula>
    </cfRule>
  </conditionalFormatting>
  <conditionalFormatting sqref="AB12:AB13">
    <cfRule type="cellIs" dxfId="580" priority="680" stopIfTrue="1" operator="lessThan">
      <formula>0</formula>
    </cfRule>
  </conditionalFormatting>
  <conditionalFormatting sqref="AB13 AB15">
    <cfRule type="cellIs" dxfId="579" priority="941" stopIfTrue="1" operator="lessThan">
      <formula>0</formula>
    </cfRule>
  </conditionalFormatting>
  <conditionalFormatting sqref="AB13">
    <cfRule type="cellIs" dxfId="578" priority="940" stopIfTrue="1" operator="between">
      <formula>#REF!</formula>
      <formula>0</formula>
    </cfRule>
    <cfRule type="cellIs" dxfId="577" priority="939" stopIfTrue="1" operator="between">
      <formula>#REF!</formula>
      <formula>#REF!</formula>
    </cfRule>
  </conditionalFormatting>
  <conditionalFormatting sqref="AB14">
    <cfRule type="cellIs" dxfId="576" priority="671" stopIfTrue="1" operator="lessThan">
      <formula>0</formula>
    </cfRule>
  </conditionalFormatting>
  <conditionalFormatting sqref="AB15">
    <cfRule type="cellIs" dxfId="575" priority="964" stopIfTrue="1" operator="between">
      <formula>#REF!</formula>
      <formula>0</formula>
    </cfRule>
    <cfRule type="cellIs" dxfId="574" priority="965" stopIfTrue="1" operator="lessThan">
      <formula>0</formula>
    </cfRule>
    <cfRule type="cellIs" dxfId="573" priority="963" stopIfTrue="1" operator="between">
      <formula>#REF!</formula>
      <formula>#REF!</formula>
    </cfRule>
  </conditionalFormatting>
  <conditionalFormatting sqref="AB16:AB17">
    <cfRule type="cellIs" dxfId="572" priority="1081" stopIfTrue="1" operator="lessThan">
      <formula>0</formula>
    </cfRule>
  </conditionalFormatting>
  <conditionalFormatting sqref="AB20">
    <cfRule type="cellIs" dxfId="571" priority="6666" stopIfTrue="1" operator="lessThan">
      <formula>0</formula>
    </cfRule>
  </conditionalFormatting>
  <conditionalFormatting sqref="AB21">
    <cfRule type="cellIs" dxfId="570" priority="814" stopIfTrue="1" operator="between">
      <formula>#REF!</formula>
      <formula>#REF!</formula>
    </cfRule>
    <cfRule type="cellIs" dxfId="569" priority="813" stopIfTrue="1" operator="between">
      <formula>#REF!</formula>
      <formula>0</formula>
    </cfRule>
    <cfRule type="cellIs" dxfId="568" priority="812" stopIfTrue="1" operator="between">
      <formula>#REF!</formula>
      <formula>#REF!</formula>
    </cfRule>
    <cfRule type="cellIs" dxfId="567" priority="811" stopIfTrue="1" operator="lessThan">
      <formula>0</formula>
    </cfRule>
    <cfRule type="cellIs" dxfId="566" priority="816" stopIfTrue="1" operator="lessThan">
      <formula>0</formula>
    </cfRule>
    <cfRule type="cellIs" dxfId="565" priority="815" stopIfTrue="1" operator="between">
      <formula>#REF!</formula>
      <formula>0</formula>
    </cfRule>
  </conditionalFormatting>
  <conditionalFormatting sqref="AB23">
    <cfRule type="cellIs" dxfId="564" priority="865" stopIfTrue="1" operator="between">
      <formula>#REF!</formula>
      <formula>#REF!</formula>
    </cfRule>
    <cfRule type="cellIs" dxfId="563" priority="869" stopIfTrue="1" operator="lessThan">
      <formula>0</formula>
    </cfRule>
    <cfRule type="cellIs" dxfId="562" priority="867" stopIfTrue="1" operator="between">
      <formula>#REF!</formula>
      <formula>#REF!</formula>
    </cfRule>
    <cfRule type="cellIs" dxfId="561" priority="868" stopIfTrue="1" operator="between">
      <formula>#REF!</formula>
      <formula>0</formula>
    </cfRule>
    <cfRule type="cellIs" dxfId="560" priority="864" stopIfTrue="1" operator="lessThan">
      <formula>0</formula>
    </cfRule>
    <cfRule type="cellIs" dxfId="559" priority="866" stopIfTrue="1" operator="between">
      <formula>#REF!</formula>
      <formula>0</formula>
    </cfRule>
  </conditionalFormatting>
  <conditionalFormatting sqref="AB26">
    <cfRule type="cellIs" dxfId="558" priority="4274" stopIfTrue="1" operator="lessThan">
      <formula>0</formula>
    </cfRule>
    <cfRule type="cellIs" dxfId="557" priority="4272" stopIfTrue="1" operator="between">
      <formula>#REF!</formula>
      <formula>#REF!</formula>
    </cfRule>
    <cfRule type="cellIs" dxfId="556" priority="4273" stopIfTrue="1" operator="between">
      <formula>#REF!</formula>
      <formula>0</formula>
    </cfRule>
  </conditionalFormatting>
  <conditionalFormatting sqref="AB30">
    <cfRule type="cellIs" dxfId="555" priority="160" stopIfTrue="1" operator="lessThan">
      <formula>0</formula>
    </cfRule>
  </conditionalFormatting>
  <conditionalFormatting sqref="AB32">
    <cfRule type="cellIs" dxfId="554" priority="5016" stopIfTrue="1" operator="lessThan">
      <formula>0</formula>
    </cfRule>
  </conditionalFormatting>
  <conditionalFormatting sqref="AB35">
    <cfRule type="cellIs" dxfId="553" priority="2087" stopIfTrue="1" operator="lessThan">
      <formula>0</formula>
    </cfRule>
  </conditionalFormatting>
  <conditionalFormatting sqref="AB11:AD11">
    <cfRule type="cellIs" dxfId="552" priority="2355" stopIfTrue="1" operator="between">
      <formula>#REF!</formula>
      <formula>0</formula>
    </cfRule>
    <cfRule type="cellIs" dxfId="551" priority="2354" stopIfTrue="1" operator="between">
      <formula>#REF!</formula>
      <formula>#REF!</formula>
    </cfRule>
    <cfRule type="cellIs" dxfId="550" priority="4637" stopIfTrue="1" operator="lessThan">
      <formula>0</formula>
    </cfRule>
  </conditionalFormatting>
  <conditionalFormatting sqref="AB14:AD14">
    <cfRule type="cellIs" dxfId="549" priority="753" stopIfTrue="1" operator="between">
      <formula>#REF!</formula>
      <formula>0</formula>
    </cfRule>
    <cfRule type="cellIs" dxfId="548" priority="752" stopIfTrue="1" operator="between">
      <formula>#REF!</formula>
      <formula>#REF!</formula>
    </cfRule>
    <cfRule type="cellIs" dxfId="547" priority="751" stopIfTrue="1" operator="lessThan">
      <formula>0</formula>
    </cfRule>
  </conditionalFormatting>
  <conditionalFormatting sqref="AB16:AD17">
    <cfRule type="cellIs" dxfId="546" priority="1079" stopIfTrue="1" operator="between">
      <formula>#REF!</formula>
      <formula>#REF!</formula>
    </cfRule>
    <cfRule type="cellIs" dxfId="545" priority="1080" stopIfTrue="1" operator="between">
      <formula>#REF!</formula>
      <formula>0</formula>
    </cfRule>
  </conditionalFormatting>
  <conditionalFormatting sqref="AB20:AD20">
    <cfRule type="cellIs" dxfId="544" priority="6665" stopIfTrue="1" operator="between">
      <formula>#REF!</formula>
      <formula>0</formula>
    </cfRule>
    <cfRule type="cellIs" dxfId="543" priority="6664" stopIfTrue="1" operator="between">
      <formula>#REF!</formula>
      <formula>#REF!</formula>
    </cfRule>
  </conditionalFormatting>
  <conditionalFormatting sqref="AB32:AD32">
    <cfRule type="cellIs" dxfId="542" priority="5015" stopIfTrue="1" operator="between">
      <formula>#REF!</formula>
      <formula>0</formula>
    </cfRule>
    <cfRule type="cellIs" dxfId="541" priority="5014" stopIfTrue="1" operator="between">
      <formula>#REF!</formula>
      <formula>#REF!</formula>
    </cfRule>
  </conditionalFormatting>
  <conditionalFormatting sqref="AB35:AD35">
    <cfRule type="cellIs" dxfId="540" priority="2086" stopIfTrue="1" operator="between">
      <formula>#REF!</formula>
      <formula>0</formula>
    </cfRule>
    <cfRule type="cellIs" dxfId="539" priority="2085" stopIfTrue="1" operator="between">
      <formula>#REF!</formula>
      <formula>#REF!</formula>
    </cfRule>
  </conditionalFormatting>
  <conditionalFormatting sqref="AB30:AD30">
    <cfRule type="cellIs" dxfId="538" priority="137" stopIfTrue="1" operator="between">
      <formula>#REF!</formula>
      <formula>#REF!</formula>
    </cfRule>
    <cfRule type="cellIs" dxfId="537" priority="138" stopIfTrue="1" operator="between">
      <formula>#REF!</formula>
      <formula>0</formula>
    </cfRule>
  </conditionalFormatting>
  <conditionalFormatting sqref="AC12">
    <cfRule type="cellIs" dxfId="536" priority="837" stopIfTrue="1" operator="between">
      <formula>#REF!</formula>
      <formula>#REF!</formula>
    </cfRule>
    <cfRule type="cellIs" dxfId="535" priority="838" stopIfTrue="1" operator="between">
      <formula>#REF!</formula>
      <formula>0</formula>
    </cfRule>
  </conditionalFormatting>
  <conditionalFormatting sqref="AC14">
    <cfRule type="cellIs" dxfId="534" priority="749" stopIfTrue="1" operator="between">
      <formula>#REF!</formula>
      <formula>#REF!</formula>
    </cfRule>
    <cfRule type="cellIs" dxfId="533" priority="748" stopIfTrue="1" operator="lessThan">
      <formula>0</formula>
    </cfRule>
    <cfRule type="cellIs" dxfId="532" priority="750" stopIfTrue="1" operator="between">
      <formula>#REF!</formula>
      <formula>0</formula>
    </cfRule>
  </conditionalFormatting>
  <conditionalFormatting sqref="AC15">
    <cfRule type="cellIs" dxfId="531" priority="1594" stopIfTrue="1" operator="lessThan">
      <formula>0</formula>
    </cfRule>
  </conditionalFormatting>
  <conditionalFormatting sqref="AC30">
    <cfRule type="cellIs" dxfId="530" priority="161" stopIfTrue="1" operator="lessThan">
      <formula>0</formula>
    </cfRule>
  </conditionalFormatting>
  <conditionalFormatting sqref="AC12:AD12">
    <cfRule type="cellIs" dxfId="529" priority="839" stopIfTrue="1" operator="lessThan">
      <formula>0</formula>
    </cfRule>
    <cfRule type="cellIs" dxfId="528" priority="840" stopIfTrue="1" operator="between">
      <formula>#REF!</formula>
      <formula>#REF!</formula>
    </cfRule>
    <cfRule type="cellIs" dxfId="527" priority="841" stopIfTrue="1" operator="between">
      <formula>#REF!</formula>
      <formula>0</formula>
    </cfRule>
  </conditionalFormatting>
  <conditionalFormatting sqref="AC15:AD15">
    <cfRule type="cellIs" dxfId="526" priority="1595" stopIfTrue="1" operator="between">
      <formula>#REF!</formula>
      <formula>#REF!</formula>
    </cfRule>
    <cfRule type="cellIs" dxfId="525" priority="1596" stopIfTrue="1" operator="between">
      <formula>#REF!</formula>
      <formula>0</formula>
    </cfRule>
  </conditionalFormatting>
  <conditionalFormatting sqref="AC16:AD17">
    <cfRule type="cellIs" dxfId="524" priority="1082" stopIfTrue="1" operator="lessThan">
      <formula>0</formula>
    </cfRule>
  </conditionalFormatting>
  <conditionalFormatting sqref="AC20:AD20">
    <cfRule type="cellIs" dxfId="523" priority="6669" stopIfTrue="1" operator="lessThan">
      <formula>0</formula>
    </cfRule>
  </conditionalFormatting>
  <conditionalFormatting sqref="AC32:AD32">
    <cfRule type="cellIs" dxfId="522" priority="5019" stopIfTrue="1" operator="lessThan">
      <formula>0</formula>
    </cfRule>
  </conditionalFormatting>
  <conditionalFormatting sqref="AC35:AD35">
    <cfRule type="cellIs" dxfId="521" priority="2088" stopIfTrue="1" operator="lessThan">
      <formula>0</formula>
    </cfRule>
  </conditionalFormatting>
  <conditionalFormatting sqref="AD9">
    <cfRule type="cellIs" dxfId="520" priority="2550" stopIfTrue="1" operator="lessThan">
      <formula>0</formula>
    </cfRule>
  </conditionalFormatting>
  <conditionalFormatting sqref="AD10">
    <cfRule type="cellIs" dxfId="519" priority="2903" stopIfTrue="1" operator="between">
      <formula>#REF!</formula>
      <formula>0</formula>
    </cfRule>
    <cfRule type="cellIs" dxfId="518" priority="2904" stopIfTrue="1" operator="lessThan">
      <formula>0</formula>
    </cfRule>
    <cfRule type="cellIs" dxfId="517" priority="2902" stopIfTrue="1" operator="between">
      <formula>#REF!</formula>
      <formula>#REF!</formula>
    </cfRule>
  </conditionalFormatting>
  <conditionalFormatting sqref="AD12">
    <cfRule type="cellIs" dxfId="516" priority="1012" stopIfTrue="1" operator="lessThan">
      <formula>0</formula>
    </cfRule>
  </conditionalFormatting>
  <conditionalFormatting sqref="AD14">
    <cfRule type="cellIs" dxfId="515" priority="769" stopIfTrue="1" operator="lessThan">
      <formula>0</formula>
    </cfRule>
  </conditionalFormatting>
  <conditionalFormatting sqref="AD15">
    <cfRule type="cellIs" dxfId="514" priority="1597" stopIfTrue="1" operator="lessThan">
      <formula>0</formula>
    </cfRule>
    <cfRule type="cellIs" dxfId="513" priority="1593" stopIfTrue="1" operator="lessThan">
      <formula>0</formula>
    </cfRule>
  </conditionalFormatting>
  <conditionalFormatting sqref="AD21">
    <cfRule type="cellIs" dxfId="512" priority="804" stopIfTrue="1" operator="lessThan">
      <formula>0</formula>
    </cfRule>
    <cfRule type="cellIs" dxfId="511" priority="803" stopIfTrue="1" operator="between">
      <formula>#REF!</formula>
      <formula>0</formula>
    </cfRule>
    <cfRule type="cellIs" dxfId="510" priority="802" stopIfTrue="1" operator="between">
      <formula>#REF!</formula>
      <formula>#REF!</formula>
    </cfRule>
    <cfRule type="cellIs" dxfId="509" priority="801" stopIfTrue="1" operator="lessThan">
      <formula>0</formula>
    </cfRule>
  </conditionalFormatting>
  <conditionalFormatting sqref="AD23:AD24">
    <cfRule type="cellIs" dxfId="508" priority="856" stopIfTrue="1" operator="between">
      <formula>#REF!</formula>
      <formula>0</formula>
    </cfRule>
    <cfRule type="cellIs" dxfId="507" priority="854" stopIfTrue="1" operator="lessThan">
      <formula>0</formula>
    </cfRule>
    <cfRule type="cellIs" dxfId="506" priority="855" stopIfTrue="1" operator="between">
      <formula>#REF!</formula>
      <formula>#REF!</formula>
    </cfRule>
    <cfRule type="cellIs" dxfId="505" priority="857" stopIfTrue="1" operator="lessThan">
      <formula>0</formula>
    </cfRule>
  </conditionalFormatting>
  <conditionalFormatting sqref="AD30">
    <cfRule type="cellIs" dxfId="504" priority="52" stopIfTrue="1" operator="lessThan">
      <formula>0</formula>
    </cfRule>
  </conditionalFormatting>
  <conditionalFormatting sqref="AD9:AF9">
    <cfRule type="cellIs" dxfId="503" priority="2526" stopIfTrue="1" operator="between">
      <formula>#REF!</formula>
      <formula>0</formula>
    </cfRule>
    <cfRule type="cellIs" dxfId="502" priority="2525" stopIfTrue="1" operator="between">
      <formula>#REF!</formula>
      <formula>#REF!</formula>
    </cfRule>
  </conditionalFormatting>
  <conditionalFormatting sqref="AE9">
    <cfRule type="cellIs" dxfId="501" priority="2551" stopIfTrue="1" operator="lessThan">
      <formula>0</formula>
    </cfRule>
  </conditionalFormatting>
  <conditionalFormatting sqref="AE15">
    <cfRule type="cellIs" dxfId="500" priority="1170" stopIfTrue="1" operator="lessThan">
      <formula>0</formula>
    </cfRule>
  </conditionalFormatting>
  <conditionalFormatting sqref="AE15:AF15">
    <cfRule type="cellIs" dxfId="499" priority="1172" stopIfTrue="1" operator="between">
      <formula>#REF!</formula>
      <formula>0</formula>
    </cfRule>
    <cfRule type="cellIs" dxfId="498" priority="1171" stopIfTrue="1" operator="between">
      <formula>#REF!</formula>
      <formula>#REF!</formula>
    </cfRule>
  </conditionalFormatting>
  <conditionalFormatting sqref="AF9">
    <cfRule type="cellIs" dxfId="497" priority="2552" stopIfTrue="1" operator="lessThan">
      <formula>0</formula>
    </cfRule>
  </conditionalFormatting>
  <conditionalFormatting sqref="AF10">
    <cfRule type="cellIs" dxfId="496" priority="2422" stopIfTrue="1" operator="between">
      <formula>#REF!</formula>
      <formula>0</formula>
    </cfRule>
    <cfRule type="cellIs" dxfId="495" priority="2421" stopIfTrue="1" operator="between">
      <formula>#REF!</formula>
      <formula>#REF!</formula>
    </cfRule>
    <cfRule type="cellIs" dxfId="494" priority="2420" stopIfTrue="1" operator="lessThan">
      <formula>0</formula>
    </cfRule>
    <cfRule type="cellIs" dxfId="493" priority="2418" stopIfTrue="1" operator="between">
      <formula>#REF!</formula>
      <formula>#REF!</formula>
    </cfRule>
    <cfRule type="cellIs" dxfId="492" priority="2417" stopIfTrue="1" operator="lessThan">
      <formula>0</formula>
    </cfRule>
    <cfRule type="cellIs" dxfId="491" priority="2419" stopIfTrue="1" operator="between">
      <formula>#REF!</formula>
      <formula>0</formula>
    </cfRule>
  </conditionalFormatting>
  <conditionalFormatting sqref="AF12">
    <cfRule type="cellIs" dxfId="490" priority="1014" stopIfTrue="1" operator="between">
      <formula>#REF!</formula>
      <formula>#REF!</formula>
    </cfRule>
    <cfRule type="cellIs" dxfId="489" priority="1013" stopIfTrue="1" operator="lessThan">
      <formula>0</formula>
    </cfRule>
    <cfRule type="cellIs" dxfId="488" priority="1015" stopIfTrue="1" operator="between">
      <formula>#REF!</formula>
      <formula>0</formula>
    </cfRule>
  </conditionalFormatting>
  <conditionalFormatting sqref="AF14">
    <cfRule type="cellIs" dxfId="487" priority="772" stopIfTrue="1" operator="between">
      <formula>#REF!</formula>
      <formula>0</formula>
    </cfRule>
    <cfRule type="cellIs" dxfId="486" priority="771" stopIfTrue="1" operator="between">
      <formula>#REF!</formula>
      <formula>#REF!</formula>
    </cfRule>
  </conditionalFormatting>
  <conditionalFormatting sqref="AF14:AF15">
    <cfRule type="cellIs" dxfId="485" priority="770" stopIfTrue="1" operator="lessThan">
      <formula>0</formula>
    </cfRule>
  </conditionalFormatting>
  <conditionalFormatting sqref="AF16">
    <cfRule type="cellIs" dxfId="484" priority="2850" stopIfTrue="1" operator="lessThan">
      <formula>0</formula>
    </cfRule>
  </conditionalFormatting>
  <conditionalFormatting sqref="AF17">
    <cfRule type="cellIs" dxfId="483" priority="1075" stopIfTrue="1" operator="lessThan">
      <formula>0</formula>
    </cfRule>
  </conditionalFormatting>
  <conditionalFormatting sqref="AF17">
    <cfRule type="cellIs" dxfId="482" priority="556" stopIfTrue="1" operator="between">
      <formula>#REF!</formula>
      <formula>#REF!</formula>
    </cfRule>
    <cfRule type="cellIs" dxfId="481" priority="557" stopIfTrue="1" operator="between">
      <formula>#REF!</formula>
      <formula>0</formula>
    </cfRule>
  </conditionalFormatting>
  <conditionalFormatting sqref="AF20">
    <cfRule type="cellIs" dxfId="478" priority="6657" stopIfTrue="1" operator="lessThan">
      <formula>0</formula>
    </cfRule>
  </conditionalFormatting>
  <conditionalFormatting sqref="AF21">
    <cfRule type="cellIs" dxfId="477" priority="101" stopIfTrue="1" operator="lessThan">
      <formula>0</formula>
    </cfRule>
    <cfRule type="cellIs" dxfId="476" priority="103" stopIfTrue="1" operator="between">
      <formula>#REF!</formula>
      <formula>0</formula>
    </cfRule>
    <cfRule type="cellIs" dxfId="475" priority="104" stopIfTrue="1" operator="lessThan">
      <formula>0</formula>
    </cfRule>
    <cfRule type="cellIs" dxfId="474" priority="102" stopIfTrue="1" operator="between">
      <formula>#REF!</formula>
      <formula>#REF!</formula>
    </cfRule>
  </conditionalFormatting>
  <conditionalFormatting sqref="AF23">
    <cfRule type="cellIs" dxfId="473" priority="115" stopIfTrue="1" operator="lessThan">
      <formula>0</formula>
    </cfRule>
  </conditionalFormatting>
  <conditionalFormatting sqref="AF23:AF24">
    <cfRule type="cellIs" dxfId="472" priority="113" stopIfTrue="1" operator="between">
      <formula>#REF!</formula>
      <formula>#REF!</formula>
    </cfRule>
    <cfRule type="cellIs" dxfId="471" priority="112" stopIfTrue="1" operator="lessThan">
      <formula>0</formula>
    </cfRule>
    <cfRule type="cellIs" dxfId="470" priority="114" stopIfTrue="1" operator="between">
      <formula>#REF!</formula>
      <formula>0</formula>
    </cfRule>
  </conditionalFormatting>
  <conditionalFormatting sqref="AF27:AF28">
    <cfRule type="cellIs" dxfId="469" priority="191" stopIfTrue="1" operator="between">
      <formula>#REF!</formula>
      <formula>0</formula>
    </cfRule>
    <cfRule type="cellIs" dxfId="468" priority="190" stopIfTrue="1" operator="between">
      <formula>#REF!</formula>
      <formula>#REF!</formula>
    </cfRule>
    <cfRule type="cellIs" dxfId="467" priority="192" stopIfTrue="1" operator="lessThan">
      <formula>0</formula>
    </cfRule>
  </conditionalFormatting>
  <conditionalFormatting sqref="AF35">
    <cfRule type="cellIs" dxfId="462" priority="2081" stopIfTrue="1" operator="lessThan">
      <formula>0</formula>
    </cfRule>
    <cfRule type="cellIs" dxfId="461" priority="2079" stopIfTrue="1" operator="between">
      <formula>#REF!</formula>
      <formula>#REF!</formula>
    </cfRule>
    <cfRule type="cellIs" dxfId="460" priority="2080" stopIfTrue="1" operator="between">
      <formula>#REF!</formula>
      <formula>0</formula>
    </cfRule>
  </conditionalFormatting>
  <conditionalFormatting sqref="AF16:AH16">
    <cfRule type="cellIs" dxfId="459" priority="2818" stopIfTrue="1" operator="between">
      <formula>#REF!</formula>
      <formula>0</formula>
    </cfRule>
    <cfRule type="cellIs" dxfId="458" priority="2817" stopIfTrue="1" operator="between">
      <formula>#REF!</formula>
      <formula>#REF!</formula>
    </cfRule>
  </conditionalFormatting>
  <conditionalFormatting sqref="AF20:AH20">
    <cfRule type="cellIs" dxfId="457" priority="6656" stopIfTrue="1" operator="between">
      <formula>#REF!</formula>
      <formula>0</formula>
    </cfRule>
    <cfRule type="cellIs" dxfId="456" priority="6655" stopIfTrue="1" operator="between">
      <formula>#REF!</formula>
      <formula>#REF!</formula>
    </cfRule>
  </conditionalFormatting>
  <conditionalFormatting sqref="AG16:AH16">
    <cfRule type="cellIs" dxfId="455" priority="5877" stopIfTrue="1" operator="lessThan">
      <formula>0</formula>
    </cfRule>
  </conditionalFormatting>
  <conditionalFormatting sqref="AG20:AH20">
    <cfRule type="cellIs" dxfId="454" priority="6660" stopIfTrue="1" operator="lessThan">
      <formula>0</formula>
    </cfRule>
  </conditionalFormatting>
  <conditionalFormatting sqref="AH9">
    <cfRule type="cellIs" dxfId="453" priority="2042" stopIfTrue="1" operator="between">
      <formula>#REF!</formula>
      <formula>#REF!</formula>
    </cfRule>
    <cfRule type="cellIs" dxfId="452" priority="2043" stopIfTrue="1" operator="between">
      <formula>#REF!</formula>
      <formula>0</formula>
    </cfRule>
  </conditionalFormatting>
  <conditionalFormatting sqref="AH9:AH10">
    <cfRule type="cellIs" dxfId="451" priority="2044" stopIfTrue="1" operator="lessThan">
      <formula>0</formula>
    </cfRule>
  </conditionalFormatting>
  <conditionalFormatting sqref="AH10">
    <cfRule type="cellIs" dxfId="450" priority="2411" stopIfTrue="1" operator="between">
      <formula>#REF!</formula>
      <formula>#REF!</formula>
    </cfRule>
    <cfRule type="cellIs" dxfId="449" priority="2412" stopIfTrue="1" operator="between">
      <formula>#REF!</formula>
      <formula>0</formula>
    </cfRule>
    <cfRule type="cellIs" dxfId="448" priority="2413" stopIfTrue="1" operator="lessThan">
      <formula>0</formula>
    </cfRule>
  </conditionalFormatting>
  <conditionalFormatting sqref="AH11">
    <cfRule type="cellIs" dxfId="447" priority="4518" stopIfTrue="1" operator="lessThan">
      <formula>0</formula>
    </cfRule>
  </conditionalFormatting>
  <conditionalFormatting sqref="AH12">
    <cfRule type="cellIs" dxfId="446" priority="1053" stopIfTrue="1" operator="between">
      <formula>#REF!</formula>
      <formula>0</formula>
    </cfRule>
    <cfRule type="cellIs" dxfId="445" priority="1054" stopIfTrue="1" operator="lessThan">
      <formula>0</formula>
    </cfRule>
    <cfRule type="cellIs" dxfId="444" priority="1052" stopIfTrue="1" operator="between">
      <formula>#REF!</formula>
      <formula>#REF!</formula>
    </cfRule>
    <cfRule type="cellIs" dxfId="443" priority="1051" stopIfTrue="1" operator="lessThan">
      <formula>0</formula>
    </cfRule>
  </conditionalFormatting>
  <conditionalFormatting sqref="AH14:AH15">
    <cfRule type="cellIs" dxfId="442" priority="777" stopIfTrue="1" operator="lessThan">
      <formula>0</formula>
    </cfRule>
    <cfRule type="cellIs" dxfId="441" priority="778" stopIfTrue="1" operator="between">
      <formula>#REF!</formula>
      <formula>#REF!</formula>
    </cfRule>
    <cfRule type="cellIs" dxfId="440" priority="780" stopIfTrue="1" operator="lessThan">
      <formula>0</formula>
    </cfRule>
    <cfRule type="cellIs" dxfId="439" priority="779" stopIfTrue="1" operator="between">
      <formula>#REF!</formula>
      <formula>0</formula>
    </cfRule>
  </conditionalFormatting>
  <conditionalFormatting sqref="AH18">
    <cfRule type="cellIs" dxfId="438" priority="652" stopIfTrue="1" operator="lessThan">
      <formula>0</formula>
    </cfRule>
    <cfRule type="cellIs" dxfId="437" priority="655" stopIfTrue="1" operator="lessThan">
      <formula>0</formula>
    </cfRule>
  </conditionalFormatting>
  <conditionalFormatting sqref="AH18:AH19">
    <cfRule type="cellIs" dxfId="436" priority="654" stopIfTrue="1" operator="between">
      <formula>#REF!</formula>
      <formula>0</formula>
    </cfRule>
    <cfRule type="cellIs" dxfId="435" priority="653" stopIfTrue="1" operator="between">
      <formula>#REF!</formula>
      <formula>#REF!</formula>
    </cfRule>
  </conditionalFormatting>
  <conditionalFormatting sqref="AH19">
    <cfRule type="cellIs" dxfId="434" priority="3013" stopIfTrue="1" operator="lessThan">
      <formula>0</formula>
    </cfRule>
  </conditionalFormatting>
  <conditionalFormatting sqref="AH21">
    <cfRule type="cellIs" dxfId="433" priority="100" stopIfTrue="1" operator="between">
      <formula>#REF!</formula>
      <formula>0</formula>
    </cfRule>
    <cfRule type="cellIs" dxfId="432" priority="98" stopIfTrue="1" operator="lessThan">
      <formula>0</formula>
    </cfRule>
    <cfRule type="cellIs" dxfId="431" priority="99" stopIfTrue="1" operator="between">
      <formula>#REF!</formula>
      <formula>#REF!</formula>
    </cfRule>
  </conditionalFormatting>
  <conditionalFormatting sqref="AH23">
    <cfRule type="cellIs" dxfId="430" priority="106" stopIfTrue="1" operator="lessThan">
      <formula>0</formula>
    </cfRule>
    <cfRule type="cellIs" dxfId="429" priority="107" stopIfTrue="1" operator="between">
      <formula>#REF!</formula>
      <formula>#REF!</formula>
    </cfRule>
    <cfRule type="cellIs" dxfId="428" priority="108" stopIfTrue="1" operator="between">
      <formula>#REF!</formula>
      <formula>0</formula>
    </cfRule>
    <cfRule type="cellIs" dxfId="427" priority="111" stopIfTrue="1" operator="between">
      <formula>#REF!</formula>
      <formula>0</formula>
    </cfRule>
  </conditionalFormatting>
  <conditionalFormatting sqref="AH23:AH24">
    <cfRule type="cellIs" dxfId="426" priority="109" stopIfTrue="1" operator="lessThan">
      <formula>0</formula>
    </cfRule>
    <cfRule type="cellIs" dxfId="425" priority="110" stopIfTrue="1" operator="between">
      <formula>#REF!</formula>
      <formula>#REF!</formula>
    </cfRule>
  </conditionalFormatting>
  <conditionalFormatting sqref="AH24">
    <cfRule type="cellIs" dxfId="424" priority="624" stopIfTrue="1" operator="between">
      <formula>#REF!</formula>
      <formula>0</formula>
    </cfRule>
    <cfRule type="cellIs" dxfId="423" priority="625" stopIfTrue="1" operator="lessThan">
      <formula>0</formula>
    </cfRule>
  </conditionalFormatting>
  <conditionalFormatting sqref="AH11:AL11">
    <cfRule type="cellIs" dxfId="422" priority="4516" stopIfTrue="1" operator="between">
      <formula>#REF!</formula>
      <formula>#REF!</formula>
    </cfRule>
    <cfRule type="cellIs" dxfId="421" priority="4517" stopIfTrue="1" operator="between">
      <formula>#REF!</formula>
      <formula>0</formula>
    </cfRule>
  </conditionalFormatting>
  <conditionalFormatting sqref="AI21">
    <cfRule type="cellIs" dxfId="420" priority="89" stopIfTrue="1" operator="lessThan">
      <formula>0</formula>
    </cfRule>
    <cfRule type="cellIs" dxfId="419" priority="90" stopIfTrue="1" operator="between">
      <formula>#REF!</formula>
      <formula>#REF!</formula>
    </cfRule>
    <cfRule type="cellIs" dxfId="418" priority="91" stopIfTrue="1" operator="between">
      <formula>#REF!</formula>
      <formula>0</formula>
    </cfRule>
  </conditionalFormatting>
  <conditionalFormatting sqref="AI11:AL11">
    <cfRule type="cellIs" dxfId="417" priority="4531" stopIfTrue="1" operator="lessThan">
      <formula>0</formula>
    </cfRule>
  </conditionalFormatting>
  <conditionalFormatting sqref="AJ9">
    <cfRule type="cellIs" dxfId="416" priority="2040" stopIfTrue="1" operator="between">
      <formula>#REF!</formula>
      <formula>0</formula>
    </cfRule>
    <cfRule type="cellIs" dxfId="415" priority="2041" stopIfTrue="1" operator="lessThan">
      <formula>0</formula>
    </cfRule>
    <cfRule type="cellIs" dxfId="414" priority="2039" stopIfTrue="1" operator="between">
      <formula>#REF!</formula>
      <formula>#REF!</formula>
    </cfRule>
  </conditionalFormatting>
  <conditionalFormatting sqref="AJ12">
    <cfRule type="cellIs" dxfId="413" priority="1060" stopIfTrue="1" operator="between">
      <formula>#REF!</formula>
      <formula>0</formula>
    </cfRule>
    <cfRule type="cellIs" dxfId="412" priority="1059" stopIfTrue="1" operator="between">
      <formula>#REF!</formula>
      <formula>#REF!</formula>
    </cfRule>
    <cfRule type="cellIs" dxfId="411" priority="1055" stopIfTrue="1" operator="lessThan">
      <formula>0</formula>
    </cfRule>
  </conditionalFormatting>
  <conditionalFormatting sqref="AJ14:AJ15">
    <cfRule type="cellIs" dxfId="410" priority="781" stopIfTrue="1" operator="lessThan">
      <formula>0</formula>
    </cfRule>
    <cfRule type="cellIs" dxfId="409" priority="783" stopIfTrue="1" operator="between">
      <formula>#REF!</formula>
      <formula>0</formula>
    </cfRule>
    <cfRule type="cellIs" dxfId="408" priority="782" stopIfTrue="1" operator="between">
      <formula>#REF!</formula>
      <formula>#REF!</formula>
    </cfRule>
  </conditionalFormatting>
  <conditionalFormatting sqref="AJ17">
    <cfRule type="cellIs" dxfId="407" priority="1089" stopIfTrue="1" operator="lessThan">
      <formula>0</formula>
    </cfRule>
  </conditionalFormatting>
  <conditionalFormatting sqref="AJ18">
    <cfRule type="cellIs" dxfId="406" priority="689" stopIfTrue="1" operator="lessThan">
      <formula>0</formula>
    </cfRule>
  </conditionalFormatting>
  <conditionalFormatting sqref="AJ18:AJ19">
    <cfRule type="cellIs" dxfId="405" priority="688" stopIfTrue="1" operator="between">
      <formula>#REF!</formula>
      <formula>0</formula>
    </cfRule>
    <cfRule type="cellIs" dxfId="404" priority="687" stopIfTrue="1" operator="between">
      <formula>#REF!</formula>
      <formula>#REF!</formula>
    </cfRule>
  </conditionalFormatting>
  <conditionalFormatting sqref="AJ19">
    <cfRule type="cellIs" dxfId="403" priority="3010" stopIfTrue="1" operator="lessThan">
      <formula>0</formula>
    </cfRule>
  </conditionalFormatting>
  <conditionalFormatting sqref="AJ21">
    <cfRule type="cellIs" dxfId="402" priority="97" stopIfTrue="1" operator="between">
      <formula>#REF!</formula>
      <formula>0</formula>
    </cfRule>
    <cfRule type="cellIs" dxfId="401" priority="96" stopIfTrue="1" operator="between">
      <formula>#REF!</formula>
      <formula>#REF!</formula>
    </cfRule>
    <cfRule type="cellIs" dxfId="400" priority="95" stopIfTrue="1" operator="lessThan">
      <formula>0</formula>
    </cfRule>
    <cfRule type="cellIs" dxfId="399" priority="94" stopIfTrue="1" operator="between">
      <formula>#REF!</formula>
      <formula>0</formula>
    </cfRule>
    <cfRule type="cellIs" dxfId="398" priority="93" stopIfTrue="1" operator="between">
      <formula>#REF!</formula>
      <formula>#REF!</formula>
    </cfRule>
    <cfRule type="cellIs" dxfId="397" priority="92" stopIfTrue="1" operator="lessThan">
      <formula>0</formula>
    </cfRule>
  </conditionalFormatting>
  <conditionalFormatting sqref="AJ23">
    <cfRule type="cellIs" dxfId="396" priority="125" stopIfTrue="1" operator="lessThan">
      <formula>0</formula>
    </cfRule>
    <cfRule type="cellIs" dxfId="395" priority="126" stopIfTrue="1" operator="between">
      <formula>#REF!</formula>
      <formula>#REF!</formula>
    </cfRule>
    <cfRule type="cellIs" dxfId="394" priority="127" stopIfTrue="1" operator="between">
      <formula>#REF!</formula>
      <formula>0</formula>
    </cfRule>
    <cfRule type="cellIs" dxfId="393" priority="129" stopIfTrue="1" operator="between">
      <formula>#REF!</formula>
      <formula>#REF!</formula>
    </cfRule>
    <cfRule type="cellIs" dxfId="392" priority="130" stopIfTrue="1" operator="between">
      <formula>#REF!</formula>
      <formula>0</formula>
    </cfRule>
  </conditionalFormatting>
  <conditionalFormatting sqref="AJ23:AJ24">
    <cfRule type="cellIs" dxfId="391" priority="128" stopIfTrue="1" operator="lessThan">
      <formula>0</formula>
    </cfRule>
  </conditionalFormatting>
  <conditionalFormatting sqref="AJ24">
    <cfRule type="cellIs" dxfId="390" priority="627" stopIfTrue="1" operator="between">
      <formula>#REF!</formula>
      <formula>#REF!</formula>
    </cfRule>
    <cfRule type="cellIs" dxfId="389" priority="628" stopIfTrue="1" operator="between">
      <formula>#REF!</formula>
      <formula>0</formula>
    </cfRule>
  </conditionalFormatting>
  <conditionalFormatting sqref="AJ26:AJ27">
    <cfRule type="cellIs" dxfId="388" priority="4282" stopIfTrue="1" operator="lessThan">
      <formula>0</formula>
    </cfRule>
  </conditionalFormatting>
  <conditionalFormatting sqref="AJ35">
    <cfRule type="cellIs" dxfId="385" priority="2095" stopIfTrue="1" operator="lessThan">
      <formula>0</formula>
    </cfRule>
  </conditionalFormatting>
  <conditionalFormatting sqref="AJ17:AL17">
    <cfRule type="cellIs" dxfId="384" priority="1087" stopIfTrue="1" operator="between">
      <formula>#REF!</formula>
      <formula>#REF!</formula>
    </cfRule>
    <cfRule type="cellIs" dxfId="383" priority="1088" stopIfTrue="1" operator="between">
      <formula>#REF!</formula>
      <formula>0</formula>
    </cfRule>
  </conditionalFormatting>
  <conditionalFormatting sqref="AJ25:AL25 AJ26:AJ27">
    <cfRule type="cellIs" dxfId="382" priority="4146" stopIfTrue="1" operator="between">
      <formula>#REF!</formula>
      <formula>0</formula>
    </cfRule>
    <cfRule type="cellIs" dxfId="381" priority="4145" stopIfTrue="1" operator="between">
      <formula>#REF!</formula>
      <formula>#REF!</formula>
    </cfRule>
  </conditionalFormatting>
  <conditionalFormatting sqref="AJ25:AL25 AJ34:AL34">
    <cfRule type="cellIs" dxfId="380" priority="7218" stopIfTrue="1" operator="lessThan">
      <formula>0</formula>
    </cfRule>
  </conditionalFormatting>
  <conditionalFormatting sqref="AL30">
    <cfRule type="cellIs" dxfId="379" priority="144" stopIfTrue="1" operator="between">
      <formula>#REF!</formula>
      <formula>#REF!</formula>
    </cfRule>
    <cfRule type="cellIs" dxfId="378" priority="145" stopIfTrue="1" operator="between">
      <formula>#REF!</formula>
      <formula>0</formula>
    </cfRule>
  </conditionalFormatting>
  <conditionalFormatting sqref="AL32">
    <cfRule type="cellIs" dxfId="377" priority="219" stopIfTrue="1" operator="between">
      <formula>#REF!</formula>
      <formula>#REF!</formula>
    </cfRule>
    <cfRule type="cellIs" dxfId="376" priority="220" stopIfTrue="1" operator="between">
      <formula>#REF!</formula>
      <formula>0</formula>
    </cfRule>
  </conditionalFormatting>
  <conditionalFormatting sqref="AJ34:AL35">
    <cfRule type="cellIs" dxfId="375" priority="2094" stopIfTrue="1" operator="between">
      <formula>#REF!</formula>
      <formula>0</formula>
    </cfRule>
    <cfRule type="cellIs" dxfId="374" priority="2093" stopIfTrue="1" operator="between">
      <formula>#REF!</formula>
      <formula>#REF!</formula>
    </cfRule>
  </conditionalFormatting>
  <conditionalFormatting sqref="AK21">
    <cfRule type="cellIs" dxfId="373" priority="82" stopIfTrue="1" operator="between">
      <formula>#REF!</formula>
      <formula>0</formula>
    </cfRule>
    <cfRule type="cellIs" dxfId="372" priority="81" stopIfTrue="1" operator="between">
      <formula>#REF!</formula>
      <formula>#REF!</formula>
    </cfRule>
    <cfRule type="cellIs" dxfId="371" priority="80" stopIfTrue="1" operator="lessThan">
      <formula>0</formula>
    </cfRule>
  </conditionalFormatting>
  <conditionalFormatting sqref="AK23">
    <cfRule type="cellIs" dxfId="370" priority="117" stopIfTrue="1" operator="between">
      <formula>#REF!</formula>
      <formula>#REF!</formula>
    </cfRule>
    <cfRule type="cellIs" dxfId="369" priority="116" stopIfTrue="1" operator="lessThan">
      <formula>0</formula>
    </cfRule>
    <cfRule type="cellIs" dxfId="368" priority="118" stopIfTrue="1" operator="between">
      <formula>#REF!</formula>
      <formula>0</formula>
    </cfRule>
  </conditionalFormatting>
  <conditionalFormatting sqref="AK17:AL17">
    <cfRule type="cellIs" dxfId="367" priority="1090" stopIfTrue="1" operator="lessThan">
      <formula>0</formula>
    </cfRule>
  </conditionalFormatting>
  <conditionalFormatting sqref="AL30">
    <cfRule type="cellIs" dxfId="366" priority="147" stopIfTrue="1" operator="lessThan">
      <formula>0</formula>
    </cfRule>
  </conditionalFormatting>
  <conditionalFormatting sqref="AL32">
    <cfRule type="cellIs" dxfId="365" priority="222" stopIfTrue="1" operator="lessThan">
      <formula>0</formula>
    </cfRule>
  </conditionalFormatting>
  <conditionalFormatting sqref="AK33:AL33">
    <cfRule type="cellIs" dxfId="364" priority="5163" stopIfTrue="1" operator="lessThan">
      <formula>0</formula>
    </cfRule>
    <cfRule type="cellIs" dxfId="363" priority="5162" stopIfTrue="1" operator="between">
      <formula>#REF!</formula>
      <formula>0</formula>
    </cfRule>
    <cfRule type="cellIs" dxfId="362" priority="5161" stopIfTrue="1" operator="between">
      <formula>#REF!</formula>
      <formula>#REF!</formula>
    </cfRule>
  </conditionalFormatting>
  <conditionalFormatting sqref="AK35:AL35">
    <cfRule type="cellIs" dxfId="361" priority="2096" stopIfTrue="1" operator="lessThan">
      <formula>0</formula>
    </cfRule>
  </conditionalFormatting>
  <conditionalFormatting sqref="AL9">
    <cfRule type="cellIs" dxfId="360" priority="2038" stopIfTrue="1" operator="lessThan">
      <formula>0</formula>
    </cfRule>
    <cfRule type="cellIs" dxfId="359" priority="2037" stopIfTrue="1" operator="between">
      <formula>#REF!</formula>
      <formula>0</formula>
    </cfRule>
    <cfRule type="cellIs" dxfId="358" priority="2036" stopIfTrue="1" operator="between">
      <formula>#REF!</formula>
      <formula>#REF!</formula>
    </cfRule>
  </conditionalFormatting>
  <conditionalFormatting sqref="AL12">
    <cfRule type="cellIs" dxfId="357" priority="1063" stopIfTrue="1" operator="lessThan">
      <formula>0</formula>
    </cfRule>
  </conditionalFormatting>
  <conditionalFormatting sqref="AL14:AL16">
    <cfRule type="cellIs" dxfId="356" priority="786" stopIfTrue="1" operator="lessThan">
      <formula>0</formula>
    </cfRule>
  </conditionalFormatting>
  <conditionalFormatting sqref="AL18">
    <cfRule type="cellIs" dxfId="355" priority="646" stopIfTrue="1" operator="lessThan">
      <formula>0</formula>
    </cfRule>
  </conditionalFormatting>
  <conditionalFormatting sqref="AL20">
    <cfRule type="cellIs" dxfId="354" priority="826" stopIfTrue="1" operator="lessThan">
      <formula>0</formula>
    </cfRule>
  </conditionalFormatting>
  <conditionalFormatting sqref="AL21">
    <cfRule type="cellIs" dxfId="353" priority="83" stopIfTrue="1" operator="lessThan">
      <formula>0</formula>
    </cfRule>
    <cfRule type="cellIs" dxfId="352" priority="84" stopIfTrue="1" operator="between">
      <formula>#REF!</formula>
      <formula>#REF!</formula>
    </cfRule>
    <cfRule type="cellIs" dxfId="351" priority="88" stopIfTrue="1" operator="lessThan">
      <formula>0</formula>
    </cfRule>
    <cfRule type="cellIs" dxfId="350" priority="87" stopIfTrue="1" operator="between">
      <formula>#REF!</formula>
      <formula>0</formula>
    </cfRule>
    <cfRule type="cellIs" dxfId="349" priority="86" stopIfTrue="1" operator="between">
      <formula>#REF!</formula>
      <formula>#REF!</formula>
    </cfRule>
    <cfRule type="cellIs" dxfId="348" priority="85" stopIfTrue="1" operator="between">
      <formula>#REF!</formula>
      <formula>0</formula>
    </cfRule>
  </conditionalFormatting>
  <conditionalFormatting sqref="AL23">
    <cfRule type="cellIs" dxfId="347" priority="123" stopIfTrue="1" operator="between">
      <formula>#REF!</formula>
      <formula>0</formula>
    </cfRule>
    <cfRule type="cellIs" dxfId="346" priority="121" stopIfTrue="1" operator="between">
      <formula>#REF!</formula>
      <formula>0</formula>
    </cfRule>
    <cfRule type="cellIs" dxfId="345" priority="119" stopIfTrue="1" operator="lessThan">
      <formula>0</formula>
    </cfRule>
    <cfRule type="cellIs" dxfId="344" priority="122" stopIfTrue="1" operator="between">
      <formula>#REF!</formula>
      <formula>#REF!</formula>
    </cfRule>
    <cfRule type="cellIs" dxfId="343" priority="124" stopIfTrue="1" operator="lessThan">
      <formula>0</formula>
    </cfRule>
  </conditionalFormatting>
  <conditionalFormatting sqref="AL24">
    <cfRule type="cellIs" dxfId="342" priority="631" stopIfTrue="1" operator="lessThan">
      <formula>0</formula>
    </cfRule>
  </conditionalFormatting>
  <conditionalFormatting sqref="AL23:AM23">
    <cfRule type="cellIs" dxfId="341" priority="120" stopIfTrue="1" operator="between">
      <formula>#REF!</formula>
      <formula>#REF!</formula>
    </cfRule>
  </conditionalFormatting>
  <conditionalFormatting sqref="AL12:AN12">
    <cfRule type="cellIs" dxfId="340" priority="1061" stopIfTrue="1" operator="between">
      <formula>#REF!</formula>
      <formula>#REF!</formula>
    </cfRule>
    <cfRule type="cellIs" dxfId="339" priority="1062" stopIfTrue="1" operator="between">
      <formula>#REF!</formula>
      <formula>0</formula>
    </cfRule>
  </conditionalFormatting>
  <conditionalFormatting sqref="AL14:AN16">
    <cfRule type="cellIs" dxfId="338" priority="785" stopIfTrue="1" operator="between">
      <formula>#REF!</formula>
      <formula>0</formula>
    </cfRule>
    <cfRule type="cellIs" dxfId="337" priority="784" stopIfTrue="1" operator="between">
      <formula>#REF!</formula>
      <formula>#REF!</formula>
    </cfRule>
  </conditionalFormatting>
  <conditionalFormatting sqref="AL18:AN18">
    <cfRule type="cellIs" dxfId="336" priority="644" stopIfTrue="1" operator="between">
      <formula>#REF!</formula>
      <formula>#REF!</formula>
    </cfRule>
    <cfRule type="cellIs" dxfId="335" priority="645" stopIfTrue="1" operator="between">
      <formula>#REF!</formula>
      <formula>0</formula>
    </cfRule>
  </conditionalFormatting>
  <conditionalFormatting sqref="AL20:AN20">
    <cfRule type="cellIs" dxfId="334" priority="825" stopIfTrue="1" operator="between">
      <formula>#REF!</formula>
      <formula>0</formula>
    </cfRule>
    <cfRule type="cellIs" dxfId="333" priority="824" stopIfTrue="1" operator="between">
      <formula>#REF!</formula>
      <formula>#REF!</formula>
    </cfRule>
  </conditionalFormatting>
  <conditionalFormatting sqref="AL24:AN24">
    <cfRule type="cellIs" dxfId="332" priority="630" stopIfTrue="1" operator="between">
      <formula>#REF!</formula>
      <formula>0</formula>
    </cfRule>
    <cfRule type="cellIs" dxfId="331" priority="629" stopIfTrue="1" operator="between">
      <formula>#REF!</formula>
      <formula>#REF!</formula>
    </cfRule>
  </conditionalFormatting>
  <conditionalFormatting sqref="AM12">
    <cfRule type="cellIs" dxfId="330" priority="1064" stopIfTrue="1" operator="lessThan">
      <formula>0</formula>
    </cfRule>
  </conditionalFormatting>
  <conditionalFormatting sqref="AM14:AM15">
    <cfRule type="cellIs" dxfId="329" priority="792" stopIfTrue="1" operator="lessThan">
      <formula>0</formula>
    </cfRule>
  </conditionalFormatting>
  <conditionalFormatting sqref="AM18">
    <cfRule type="cellIs" dxfId="328" priority="647" stopIfTrue="1" operator="lessThan">
      <formula>0</formula>
    </cfRule>
  </conditionalFormatting>
  <conditionalFormatting sqref="AM23">
    <cfRule type="cellIs" dxfId="327" priority="878" stopIfTrue="1" operator="between">
      <formula>#REF!</formula>
      <formula>0</formula>
    </cfRule>
    <cfRule type="cellIs" dxfId="326" priority="1394" stopIfTrue="1" operator="lessThan">
      <formula>0</formula>
    </cfRule>
  </conditionalFormatting>
  <conditionalFormatting sqref="AM24">
    <cfRule type="cellIs" dxfId="325" priority="635" stopIfTrue="1" operator="lessThan">
      <formula>0</formula>
    </cfRule>
  </conditionalFormatting>
  <conditionalFormatting sqref="AM16:AN16">
    <cfRule type="cellIs" dxfId="324" priority="2729" stopIfTrue="1" operator="lessThan">
      <formula>0</formula>
    </cfRule>
  </conditionalFormatting>
  <conditionalFormatting sqref="AM20:AN20">
    <cfRule type="cellIs" dxfId="323" priority="6678" stopIfTrue="1" operator="lessThan">
      <formula>0</formula>
    </cfRule>
  </conditionalFormatting>
  <conditionalFormatting sqref="AN12">
    <cfRule type="cellIs" dxfId="322" priority="1065" stopIfTrue="1" operator="lessThan">
      <formula>0</formula>
    </cfRule>
  </conditionalFormatting>
  <conditionalFormatting sqref="AN14:AN15">
    <cfRule type="cellIs" dxfId="321" priority="793" stopIfTrue="1" operator="lessThan">
      <formula>0</formula>
    </cfRule>
  </conditionalFormatting>
  <conditionalFormatting sqref="AN17">
    <cfRule type="cellIs" dxfId="320" priority="1085" stopIfTrue="1" operator="lessThan">
      <formula>0</formula>
    </cfRule>
  </conditionalFormatting>
  <conditionalFormatting sqref="AN18">
    <cfRule type="cellIs" dxfId="319" priority="648" stopIfTrue="1" operator="lessThan">
      <formula>0</formula>
    </cfRule>
  </conditionalFormatting>
  <conditionalFormatting sqref="AN21">
    <cfRule type="cellIs" dxfId="318" priority="590" stopIfTrue="1" operator="lessThan">
      <formula>0</formula>
    </cfRule>
    <cfRule type="cellIs" dxfId="317" priority="588" stopIfTrue="1" operator="between">
      <formula>#REF!</formula>
      <formula>#REF!</formula>
    </cfRule>
    <cfRule type="cellIs" dxfId="316" priority="589" stopIfTrue="1" operator="between">
      <formula>#REF!</formula>
      <formula>0</formula>
    </cfRule>
    <cfRule type="cellIs" dxfId="315" priority="587" stopIfTrue="1" operator="lessThan">
      <formula>0</formula>
    </cfRule>
  </conditionalFormatting>
  <conditionalFormatting sqref="AN24">
    <cfRule type="cellIs" dxfId="314" priority="636" stopIfTrue="1" operator="lessThan">
      <formula>0</formula>
    </cfRule>
  </conditionalFormatting>
  <conditionalFormatting sqref="AN27:AN28">
    <cfRule type="cellIs" dxfId="313" priority="6075" stopIfTrue="1" operator="lessThan">
      <formula>0</formula>
    </cfRule>
    <cfRule type="cellIs" dxfId="312" priority="6074" stopIfTrue="1" operator="between">
      <formula>#REF!</formula>
      <formula>0</formula>
    </cfRule>
    <cfRule type="cellIs" dxfId="311" priority="6073" stopIfTrue="1" operator="between">
      <formula>#REF!</formula>
      <formula>#REF!</formula>
    </cfRule>
  </conditionalFormatting>
  <conditionalFormatting sqref="AN30">
    <cfRule type="cellIs" dxfId="310" priority="142" stopIfTrue="1" operator="lessThan">
      <formula>0</formula>
    </cfRule>
  </conditionalFormatting>
  <conditionalFormatting sqref="AN32">
    <cfRule type="cellIs" dxfId="309" priority="217" stopIfTrue="1" operator="lessThan">
      <formula>0</formula>
    </cfRule>
  </conditionalFormatting>
  <conditionalFormatting sqref="AN35">
    <cfRule type="cellIs" dxfId="308" priority="2091" stopIfTrue="1" operator="lessThan">
      <formula>0</formula>
    </cfRule>
  </conditionalFormatting>
  <conditionalFormatting sqref="AN17:AP17">
    <cfRule type="cellIs" dxfId="307" priority="1083" stopIfTrue="1" operator="between">
      <formula>#REF!</formula>
      <formula>#REF!</formula>
    </cfRule>
    <cfRule type="cellIs" dxfId="306" priority="1084" stopIfTrue="1" operator="between">
      <formula>#REF!</formula>
      <formula>0</formula>
    </cfRule>
  </conditionalFormatting>
  <conditionalFormatting sqref="AN30:AP30">
    <cfRule type="cellIs" dxfId="305" priority="140" stopIfTrue="1" operator="between">
      <formula>#REF!</formula>
      <formula>#REF!</formula>
    </cfRule>
    <cfRule type="cellIs" dxfId="304" priority="141" stopIfTrue="1" operator="between">
      <formula>#REF!</formula>
      <formula>0</formula>
    </cfRule>
  </conditionalFormatting>
  <conditionalFormatting sqref="AN32:AP32">
    <cfRule type="cellIs" dxfId="303" priority="215" stopIfTrue="1" operator="between">
      <formula>#REF!</formula>
      <formula>#REF!</formula>
    </cfRule>
    <cfRule type="cellIs" dxfId="302" priority="216" stopIfTrue="1" operator="between">
      <formula>#REF!</formula>
      <formula>0</formula>
    </cfRule>
  </conditionalFormatting>
  <conditionalFormatting sqref="AN35:AP35">
    <cfRule type="cellIs" dxfId="301" priority="2090" stopIfTrue="1" operator="between">
      <formula>#REF!</formula>
      <formula>0</formula>
    </cfRule>
    <cfRule type="cellIs" dxfId="300" priority="2089" stopIfTrue="1" operator="between">
      <formula>#REF!</formula>
      <formula>#REF!</formula>
    </cfRule>
  </conditionalFormatting>
  <conditionalFormatting sqref="AO17">
    <cfRule type="cellIs" dxfId="299" priority="1086" stopIfTrue="1" operator="lessThan">
      <formula>0</formula>
    </cfRule>
  </conditionalFormatting>
  <conditionalFormatting sqref="AO30">
    <cfRule type="cellIs" dxfId="298" priority="143" stopIfTrue="1" operator="lessThan">
      <formula>0</formula>
    </cfRule>
  </conditionalFormatting>
  <conditionalFormatting sqref="AO32">
    <cfRule type="cellIs" dxfId="297" priority="218" stopIfTrue="1" operator="lessThan">
      <formula>0</formula>
    </cfRule>
  </conditionalFormatting>
  <conditionalFormatting sqref="AO35">
    <cfRule type="cellIs" dxfId="296" priority="2092" stopIfTrue="1" operator="lessThan">
      <formula>0</formula>
    </cfRule>
  </conditionalFormatting>
  <conditionalFormatting sqref="AP9">
    <cfRule type="cellIs" dxfId="295" priority="4761" stopIfTrue="1" operator="lessThan">
      <formula>0</formula>
    </cfRule>
    <cfRule type="cellIs" dxfId="294" priority="4760" stopIfTrue="1" operator="between">
      <formula>#REF!</formula>
      <formula>0</formula>
    </cfRule>
    <cfRule type="cellIs" dxfId="293" priority="4759" stopIfTrue="1" operator="between">
      <formula>#REF!</formula>
      <formula>#REF!</formula>
    </cfRule>
  </conditionalFormatting>
  <conditionalFormatting sqref="AP17">
    <cfRule type="cellIs" dxfId="292" priority="1091" stopIfTrue="1" operator="lessThan">
      <formula>0</formula>
    </cfRule>
  </conditionalFormatting>
  <conditionalFormatting sqref="AP21">
    <cfRule type="cellIs" dxfId="291" priority="584" stopIfTrue="1" operator="lessThan">
      <formula>0</formula>
    </cfRule>
    <cfRule type="cellIs" dxfId="290" priority="585" stopIfTrue="1" operator="between">
      <formula>#REF!</formula>
      <formula>#REF!</formula>
    </cfRule>
    <cfRule type="cellIs" dxfId="289" priority="586" stopIfTrue="1" operator="between">
      <formula>#REF!</formula>
      <formula>0</formula>
    </cfRule>
  </conditionalFormatting>
  <conditionalFormatting sqref="AP30">
    <cfRule type="cellIs" dxfId="288" priority="148" stopIfTrue="1" operator="lessThan">
      <formula>0</formula>
    </cfRule>
  </conditionalFormatting>
  <conditionalFormatting sqref="AP32">
    <cfRule type="cellIs" dxfId="287" priority="223" stopIfTrue="1" operator="lessThan">
      <formula>0</formula>
    </cfRule>
  </conditionalFormatting>
  <conditionalFormatting sqref="AP35">
    <cfRule type="cellIs" dxfId="286" priority="2097" stopIfTrue="1" operator="lessThan">
      <formula>0</formula>
    </cfRule>
  </conditionalFormatting>
  <conditionalFormatting sqref="AQ18">
    <cfRule type="cellIs" dxfId="285" priority="504" stopIfTrue="1" operator="lessThan">
      <formula>0</formula>
    </cfRule>
    <cfRule type="cellIs" dxfId="284" priority="506" stopIfTrue="1" operator="between">
      <formula>#REF!</formula>
      <formula>0</formula>
    </cfRule>
    <cfRule type="cellIs" dxfId="283" priority="505" stopIfTrue="1" operator="between">
      <formula>#REF!</formula>
      <formula>#REF!</formula>
    </cfRule>
  </conditionalFormatting>
  <conditionalFormatting sqref="AQ21">
    <cfRule type="cellIs" dxfId="282" priority="577" stopIfTrue="1" operator="between">
      <formula>#REF!</formula>
      <formula>0</formula>
    </cfRule>
    <cfRule type="cellIs" dxfId="281" priority="576" stopIfTrue="1" operator="between">
      <formula>#REF!</formula>
      <formula>#REF!</formula>
    </cfRule>
    <cfRule type="cellIs" dxfId="280" priority="575" stopIfTrue="1" operator="lessThan">
      <formula>0</formula>
    </cfRule>
  </conditionalFormatting>
  <conditionalFormatting sqref="AR9">
    <cfRule type="cellIs" dxfId="279" priority="4398" stopIfTrue="1" operator="between">
      <formula>#REF!</formula>
      <formula>#REF!</formula>
    </cfRule>
    <cfRule type="cellIs" dxfId="278" priority="4400" stopIfTrue="1" operator="lessThan">
      <formula>0</formula>
    </cfRule>
    <cfRule type="cellIs" dxfId="277" priority="4399" stopIfTrue="1" operator="between">
      <formula>#REF!</formula>
      <formula>0</formula>
    </cfRule>
  </conditionalFormatting>
  <conditionalFormatting sqref="AR11">
    <cfRule type="cellIs" dxfId="276" priority="3850" stopIfTrue="1" operator="between">
      <formula>#REF!</formula>
      <formula>#REF!</formula>
    </cfRule>
    <cfRule type="cellIs" dxfId="275" priority="3851" stopIfTrue="1" operator="between">
      <formula>#REF!</formula>
      <formula>0</formula>
    </cfRule>
    <cfRule type="cellIs" dxfId="274" priority="3852" stopIfTrue="1" operator="lessThan">
      <formula>0</formula>
    </cfRule>
  </conditionalFormatting>
  <conditionalFormatting sqref="AR12">
    <cfRule type="cellIs" dxfId="273" priority="1066" stopIfTrue="1" operator="lessThan">
      <formula>0</formula>
    </cfRule>
  </conditionalFormatting>
  <conditionalFormatting sqref="AR14:AR15">
    <cfRule type="cellIs" dxfId="272" priority="794" stopIfTrue="1" operator="lessThan">
      <formula>0</formula>
    </cfRule>
  </conditionalFormatting>
  <conditionalFormatting sqref="AR18">
    <cfRule type="cellIs" dxfId="271" priority="507" stopIfTrue="1" operator="lessThan">
      <formula>0</formula>
    </cfRule>
    <cfRule type="cellIs" dxfId="270" priority="510" stopIfTrue="1" operator="lessThan">
      <formula>0</formula>
    </cfRule>
    <cfRule type="cellIs" dxfId="269" priority="509" stopIfTrue="1" operator="between">
      <formula>#REF!</formula>
      <formula>0</formula>
    </cfRule>
    <cfRule type="cellIs" dxfId="268" priority="508" stopIfTrue="1" operator="between">
      <formula>#REF!</formula>
      <formula>#REF!</formula>
    </cfRule>
  </conditionalFormatting>
  <conditionalFormatting sqref="AR21">
    <cfRule type="cellIs" dxfId="267" priority="583" stopIfTrue="1" operator="between">
      <formula>#REF!</formula>
      <formula>0</formula>
    </cfRule>
    <cfRule type="cellIs" dxfId="266" priority="579" stopIfTrue="1" operator="between">
      <formula>#REF!</formula>
      <formula>#REF!</formula>
    </cfRule>
    <cfRule type="cellIs" dxfId="265" priority="582" stopIfTrue="1" operator="between">
      <formula>#REF!</formula>
      <formula>#REF!</formula>
    </cfRule>
    <cfRule type="cellIs" dxfId="264" priority="578" stopIfTrue="1" operator="lessThan">
      <formula>0</formula>
    </cfRule>
    <cfRule type="cellIs" dxfId="263" priority="580" stopIfTrue="1" operator="between">
      <formula>#REF!</formula>
      <formula>0</formula>
    </cfRule>
    <cfRule type="cellIs" dxfId="262" priority="581" stopIfTrue="1" operator="lessThan">
      <formula>0</formula>
    </cfRule>
  </conditionalFormatting>
  <conditionalFormatting sqref="AR23">
    <cfRule type="cellIs" dxfId="261" priority="1381" stopIfTrue="1" operator="lessThan">
      <formula>0</formula>
    </cfRule>
  </conditionalFormatting>
  <conditionalFormatting sqref="AR24">
    <cfRule type="cellIs" dxfId="260" priority="637" stopIfTrue="1" operator="lessThan">
      <formula>0</formula>
    </cfRule>
  </conditionalFormatting>
  <conditionalFormatting sqref="AR18:AS18">
    <cfRule type="cellIs" dxfId="259" priority="511" stopIfTrue="1" operator="between">
      <formula>#REF!</formula>
      <formula>#REF!</formula>
    </cfRule>
    <cfRule type="cellIs" dxfId="258" priority="512" stopIfTrue="1" operator="between">
      <formula>#REF!</formula>
      <formula>0</formula>
    </cfRule>
  </conditionalFormatting>
  <conditionalFormatting sqref="AR23:AS23">
    <cfRule type="cellIs" dxfId="257" priority="1378" stopIfTrue="1" operator="between">
      <formula>#REF!</formula>
      <formula>#REF!</formula>
    </cfRule>
    <cfRule type="cellIs" dxfId="256" priority="1379" stopIfTrue="1" operator="between">
      <formula>#REF!</formula>
      <formula>0</formula>
    </cfRule>
  </conditionalFormatting>
  <conditionalFormatting sqref="AR12:AT12">
    <cfRule type="cellIs" dxfId="255" priority="1057" stopIfTrue="1" operator="between">
      <formula>#REF!</formula>
      <formula>0</formula>
    </cfRule>
    <cfRule type="cellIs" dxfId="254" priority="1056" stopIfTrue="1" operator="between">
      <formula>#REF!</formula>
      <formula>#REF!</formula>
    </cfRule>
  </conditionalFormatting>
  <conditionalFormatting sqref="AR14:AT15">
    <cfRule type="cellIs" dxfId="253" priority="788" stopIfTrue="1" operator="between">
      <formula>#REF!</formula>
      <formula>0</formula>
    </cfRule>
    <cfRule type="cellIs" dxfId="252" priority="787" stopIfTrue="1" operator="between">
      <formula>#REF!</formula>
      <formula>#REF!</formula>
    </cfRule>
  </conditionalFormatting>
  <conditionalFormatting sqref="AR24:AT24">
    <cfRule type="cellIs" dxfId="251" priority="633" stopIfTrue="1" operator="between">
      <formula>#REF!</formula>
      <formula>0</formula>
    </cfRule>
    <cfRule type="cellIs" dxfId="250" priority="632" stopIfTrue="1" operator="between">
      <formula>#REF!</formula>
      <formula>#REF!</formula>
    </cfRule>
  </conditionalFormatting>
  <conditionalFormatting sqref="AS18">
    <cfRule type="cellIs" dxfId="249" priority="1987" stopIfTrue="1" operator="lessThan">
      <formula>0</formula>
    </cfRule>
  </conditionalFormatting>
  <conditionalFormatting sqref="AS21">
    <cfRule type="cellIs" dxfId="248" priority="567" stopIfTrue="1" operator="between">
      <formula>#REF!</formula>
      <formula>#REF!</formula>
    </cfRule>
    <cfRule type="cellIs" dxfId="247" priority="568" stopIfTrue="1" operator="between">
      <formula>#REF!</formula>
      <formula>0</formula>
    </cfRule>
    <cfRule type="cellIs" dxfId="246" priority="566" stopIfTrue="1" operator="lessThan">
      <formula>0</formula>
    </cfRule>
  </conditionalFormatting>
  <conditionalFormatting sqref="AS23">
    <cfRule type="cellIs" dxfId="245" priority="1380" stopIfTrue="1" operator="lessThan">
      <formula>0</formula>
    </cfRule>
  </conditionalFormatting>
  <conditionalFormatting sqref="AS33">
    <cfRule type="cellIs" dxfId="244" priority="5157" stopIfTrue="1" operator="lessThan">
      <formula>0</formula>
    </cfRule>
    <cfRule type="cellIs" dxfId="243" priority="5155" stopIfTrue="1" operator="between">
      <formula>#REF!</formula>
      <formula>#REF!</formula>
    </cfRule>
    <cfRule type="cellIs" dxfId="242" priority="5156" stopIfTrue="1" operator="between">
      <formula>#REF!</formula>
      <formula>0</formula>
    </cfRule>
  </conditionalFormatting>
  <conditionalFormatting sqref="AS12:AT12">
    <cfRule type="cellIs" dxfId="241" priority="1058" stopIfTrue="1" operator="lessThan">
      <formula>0</formula>
    </cfRule>
  </conditionalFormatting>
  <conditionalFormatting sqref="AS14:AT15">
    <cfRule type="cellIs" dxfId="240" priority="789" stopIfTrue="1" operator="lessThan">
      <formula>0</formula>
    </cfRule>
  </conditionalFormatting>
  <conditionalFormatting sqref="AS24:AT24">
    <cfRule type="cellIs" dxfId="239" priority="634" stopIfTrue="1" operator="lessThan">
      <formula>0</formula>
    </cfRule>
  </conditionalFormatting>
  <conditionalFormatting sqref="AT9">
    <cfRule type="cellIs" dxfId="238" priority="4265" stopIfTrue="1" operator="lessThan">
      <formula>0</formula>
    </cfRule>
    <cfRule type="cellIs" dxfId="237" priority="4263" stopIfTrue="1" operator="between">
      <formula>#REF!</formula>
      <formula>#REF!</formula>
    </cfRule>
    <cfRule type="cellIs" dxfId="236" priority="4264" stopIfTrue="1" operator="between">
      <formula>#REF!</formula>
      <formula>0</formula>
    </cfRule>
  </conditionalFormatting>
  <conditionalFormatting sqref="AT11">
    <cfRule type="cellIs" dxfId="235" priority="3854" stopIfTrue="1" operator="between">
      <formula>#REF!</formula>
      <formula>0</formula>
    </cfRule>
    <cfRule type="cellIs" dxfId="234" priority="3853" stopIfTrue="1" operator="between">
      <formula>#REF!</formula>
      <formula>#REF!</formula>
    </cfRule>
    <cfRule type="cellIs" dxfId="233" priority="3855" stopIfTrue="1" operator="lessThan">
      <formula>0</formula>
    </cfRule>
  </conditionalFormatting>
  <conditionalFormatting sqref="AT17">
    <cfRule type="cellIs" dxfId="232" priority="1094" stopIfTrue="1" operator="lessThan">
      <formula>0</formula>
    </cfRule>
  </conditionalFormatting>
  <conditionalFormatting sqref="AT21">
    <cfRule type="cellIs" dxfId="231" priority="573" stopIfTrue="1" operator="between">
      <formula>#REF!</formula>
      <formula>0</formula>
    </cfRule>
    <cfRule type="cellIs" dxfId="230" priority="574" stopIfTrue="1" operator="lessThan">
      <formula>0</formula>
    </cfRule>
    <cfRule type="cellIs" dxfId="229" priority="570" stopIfTrue="1" operator="between">
      <formula>#REF!</formula>
      <formula>#REF!</formula>
    </cfRule>
    <cfRule type="cellIs" dxfId="228" priority="572" stopIfTrue="1" operator="between">
      <formula>#REF!</formula>
      <formula>#REF!</formula>
    </cfRule>
    <cfRule type="cellIs" dxfId="227" priority="569" stopIfTrue="1" operator="lessThan">
      <formula>0</formula>
    </cfRule>
    <cfRule type="cellIs" dxfId="226" priority="571" stopIfTrue="1" operator="between">
      <formula>#REF!</formula>
      <formula>0</formula>
    </cfRule>
  </conditionalFormatting>
  <conditionalFormatting sqref="AT30">
    <cfRule type="cellIs" dxfId="225" priority="151" stopIfTrue="1" operator="lessThan">
      <formula>0</formula>
    </cfRule>
  </conditionalFormatting>
  <conditionalFormatting sqref="AT32">
    <cfRule type="cellIs" dxfId="224" priority="226" stopIfTrue="1" operator="lessThan">
      <formula>0</formula>
    </cfRule>
  </conditionalFormatting>
  <conditionalFormatting sqref="AT35">
    <cfRule type="cellIs" dxfId="223" priority="2100" stopIfTrue="1" operator="lessThan">
      <formula>0</formula>
    </cfRule>
  </conditionalFormatting>
  <conditionalFormatting sqref="AT17:AV17">
    <cfRule type="cellIs" dxfId="222" priority="1093" stopIfTrue="1" operator="between">
      <formula>#REF!</formula>
      <formula>0</formula>
    </cfRule>
    <cfRule type="cellIs" dxfId="221" priority="1092" stopIfTrue="1" operator="between">
      <formula>#REF!</formula>
      <formula>#REF!</formula>
    </cfRule>
  </conditionalFormatting>
  <conditionalFormatting sqref="AT30:AV30">
    <cfRule type="cellIs" dxfId="220" priority="149" stopIfTrue="1" operator="between">
      <formula>#REF!</formula>
      <formula>#REF!</formula>
    </cfRule>
    <cfRule type="cellIs" dxfId="219" priority="150" stopIfTrue="1" operator="between">
      <formula>#REF!</formula>
      <formula>0</formula>
    </cfRule>
  </conditionalFormatting>
  <conditionalFormatting sqref="AT32:AV32">
    <cfRule type="cellIs" dxfId="218" priority="224" stopIfTrue="1" operator="between">
      <formula>#REF!</formula>
      <formula>#REF!</formula>
    </cfRule>
    <cfRule type="cellIs" dxfId="217" priority="225" stopIfTrue="1" operator="between">
      <formula>#REF!</formula>
      <formula>0</formula>
    </cfRule>
  </conditionalFormatting>
  <conditionalFormatting sqref="AT35:AV35">
    <cfRule type="cellIs" dxfId="216" priority="2098" stopIfTrue="1" operator="between">
      <formula>#REF!</formula>
      <formula>#REF!</formula>
    </cfRule>
    <cfRule type="cellIs" dxfId="215" priority="2099" stopIfTrue="1" operator="between">
      <formula>#REF!</formula>
      <formula>0</formula>
    </cfRule>
  </conditionalFormatting>
  <conditionalFormatting sqref="AU17:AV17">
    <cfRule type="cellIs" dxfId="214" priority="1095" stopIfTrue="1" operator="lessThan">
      <formula>0</formula>
    </cfRule>
  </conditionalFormatting>
  <conditionalFormatting sqref="AU30:AV30">
    <cfRule type="cellIs" dxfId="213" priority="152" stopIfTrue="1" operator="lessThan">
      <formula>0</formula>
    </cfRule>
  </conditionalFormatting>
  <conditionalFormatting sqref="AU32:AV32">
    <cfRule type="cellIs" dxfId="212" priority="227" stopIfTrue="1" operator="lessThan">
      <formula>0</formula>
    </cfRule>
  </conditionalFormatting>
  <conditionalFormatting sqref="AU35:AV35">
    <cfRule type="cellIs" dxfId="211" priority="2101" stopIfTrue="1" operator="lessThan">
      <formula>0</formula>
    </cfRule>
  </conditionalFormatting>
  <conditionalFormatting sqref="AV9">
    <cfRule type="cellIs" dxfId="210" priority="3576" stopIfTrue="1" operator="between">
      <formula>#REF!</formula>
      <formula>#REF!</formula>
    </cfRule>
    <cfRule type="cellIs" dxfId="209" priority="3577" stopIfTrue="1" operator="between">
      <formula>#REF!</formula>
      <formula>0</formula>
    </cfRule>
    <cfRule type="cellIs" dxfId="208" priority="3578" stopIfTrue="1" operator="lessThan">
      <formula>0</formula>
    </cfRule>
  </conditionalFormatting>
  <conditionalFormatting sqref="AV11">
    <cfRule type="cellIs" dxfId="207" priority="3846" stopIfTrue="1" operator="lessThan">
      <formula>0</formula>
    </cfRule>
  </conditionalFormatting>
  <conditionalFormatting sqref="AV11:AV12">
    <cfRule type="cellIs" dxfId="206" priority="1070" stopIfTrue="1" operator="between">
      <formula>#REF!</formula>
      <formula>#REF!</formula>
    </cfRule>
    <cfRule type="cellIs" dxfId="205" priority="1071" stopIfTrue="1" operator="between">
      <formula>#REF!</formula>
      <formula>0</formula>
    </cfRule>
  </conditionalFormatting>
  <conditionalFormatting sqref="AV12">
    <cfRule type="cellIs" dxfId="204" priority="1072" stopIfTrue="1" operator="lessThan">
      <formula>0</formula>
    </cfRule>
  </conditionalFormatting>
  <conditionalFormatting sqref="AV14:AV15">
    <cfRule type="cellIs" dxfId="203" priority="799" stopIfTrue="1" operator="between">
      <formula>#REF!</formula>
      <formula>0</formula>
    </cfRule>
    <cfRule type="cellIs" dxfId="202" priority="800" stopIfTrue="1" operator="lessThan">
      <formula>0</formula>
    </cfRule>
    <cfRule type="cellIs" dxfId="201" priority="798" stopIfTrue="1" operator="between">
      <formula>#REF!</formula>
      <formula>#REF!</formula>
    </cfRule>
  </conditionalFormatting>
  <conditionalFormatting sqref="AV21">
    <cfRule type="cellIs" dxfId="200" priority="562" stopIfTrue="1" operator="lessThan">
      <formula>0</formula>
    </cfRule>
    <cfRule type="cellIs" dxfId="199" priority="565" stopIfTrue="1" operator="lessThan">
      <formula>0</formula>
    </cfRule>
    <cfRule type="cellIs" dxfId="198" priority="564" stopIfTrue="1" operator="between">
      <formula>#REF!</formula>
      <formula>0</formula>
    </cfRule>
    <cfRule type="cellIs" dxfId="197" priority="563" stopIfTrue="1" operator="between">
      <formula>#REF!</formula>
      <formula>#REF!</formula>
    </cfRule>
  </conditionalFormatting>
  <conditionalFormatting sqref="AV24">
    <cfRule type="cellIs" dxfId="196" priority="641" stopIfTrue="1" operator="between">
      <formula>#REF!</formula>
      <formula>#REF!</formula>
    </cfRule>
    <cfRule type="cellIs" dxfId="195" priority="642" stopIfTrue="1" operator="between">
      <formula>#REF!</formula>
      <formula>0</formula>
    </cfRule>
    <cfRule type="cellIs" dxfId="194" priority="643" stopIfTrue="1" operator="lessThan">
      <formula>0</formula>
    </cfRule>
  </conditionalFormatting>
  <conditionalFormatting sqref="AX9">
    <cfRule type="cellIs" dxfId="193" priority="3573" stopIfTrue="1" operator="between">
      <formula>#REF!</formula>
      <formula>#REF!</formula>
    </cfRule>
    <cfRule type="cellIs" dxfId="192" priority="3574" stopIfTrue="1" operator="between">
      <formula>#REF!</formula>
      <formula>0</formula>
    </cfRule>
    <cfRule type="cellIs" dxfId="191" priority="3575" stopIfTrue="1" operator="lessThan">
      <formula>0</formula>
    </cfRule>
  </conditionalFormatting>
  <conditionalFormatting sqref="AX11">
    <cfRule type="cellIs" dxfId="190" priority="3849" stopIfTrue="1" operator="lessThan">
      <formula>0</formula>
    </cfRule>
  </conditionalFormatting>
  <conditionalFormatting sqref="AX11:AX12">
    <cfRule type="cellIs" dxfId="189" priority="1067" stopIfTrue="1" operator="between">
      <formula>#REF!</formula>
      <formula>#REF!</formula>
    </cfRule>
    <cfRule type="cellIs" dxfId="188" priority="1068" stopIfTrue="1" operator="between">
      <formula>#REF!</formula>
      <formula>0</formula>
    </cfRule>
  </conditionalFormatting>
  <conditionalFormatting sqref="AX12">
    <cfRule type="cellIs" dxfId="187" priority="1069" stopIfTrue="1" operator="lessThan">
      <formula>0</formula>
    </cfRule>
  </conditionalFormatting>
  <conditionalFormatting sqref="AX14:AX15">
    <cfRule type="cellIs" dxfId="186" priority="796" stopIfTrue="1" operator="between">
      <formula>#REF!</formula>
      <formula>0</formula>
    </cfRule>
    <cfRule type="cellIs" dxfId="185" priority="797" stopIfTrue="1" operator="lessThan">
      <formula>0</formula>
    </cfRule>
    <cfRule type="cellIs" dxfId="184" priority="795" stopIfTrue="1" operator="between">
      <formula>#REF!</formula>
      <formula>#REF!</formula>
    </cfRule>
  </conditionalFormatting>
  <conditionalFormatting sqref="AX17">
    <cfRule type="cellIs" dxfId="183" priority="1098" stopIfTrue="1" operator="lessThan">
      <formula>0</formula>
    </cfRule>
    <cfRule type="cellIs" dxfId="182" priority="1096" stopIfTrue="1" operator="between">
      <formula>#REF!</formula>
      <formula>#REF!</formula>
    </cfRule>
    <cfRule type="cellIs" dxfId="181" priority="1097" stopIfTrue="1" operator="between">
      <formula>#REF!</formula>
      <formula>0</formula>
    </cfRule>
  </conditionalFormatting>
  <conditionalFormatting sqref="AX21">
    <cfRule type="cellIs" dxfId="180" priority="559" stopIfTrue="1" operator="lessThan">
      <formula>0</formula>
    </cfRule>
    <cfRule type="cellIs" dxfId="179" priority="560" stopIfTrue="1" operator="between">
      <formula>#REF!</formula>
      <formula>#REF!</formula>
    </cfRule>
    <cfRule type="cellIs" dxfId="178" priority="561" stopIfTrue="1" operator="between">
      <formula>#REF!</formula>
      <formula>0</formula>
    </cfRule>
  </conditionalFormatting>
  <conditionalFormatting sqref="AX23:AX24">
    <cfRule type="cellIs" dxfId="177" priority="640" stopIfTrue="1" operator="lessThan">
      <formula>0</formula>
    </cfRule>
    <cfRule type="cellIs" dxfId="176" priority="639" stopIfTrue="1" operator="between">
      <formula>#REF!</formula>
      <formula>0</formula>
    </cfRule>
    <cfRule type="cellIs" dxfId="175" priority="638" stopIfTrue="1" operator="between">
      <formula>#REF!</formula>
      <formula>#REF!</formula>
    </cfRule>
  </conditionalFormatting>
  <conditionalFormatting sqref="AX30">
    <cfRule type="cellIs" dxfId="174" priority="155" stopIfTrue="1" operator="lessThan">
      <formula>0</formula>
    </cfRule>
    <cfRule type="cellIs" dxfId="173" priority="154" stopIfTrue="1" operator="between">
      <formula>#REF!</formula>
      <formula>0</formula>
    </cfRule>
    <cfRule type="cellIs" dxfId="172" priority="153" stopIfTrue="1" operator="between">
      <formula>#REF!</formula>
      <formula>#REF!</formula>
    </cfRule>
  </conditionalFormatting>
  <conditionalFormatting sqref="AX32">
    <cfRule type="cellIs" dxfId="171" priority="228" stopIfTrue="1" operator="between">
      <formula>#REF!</formula>
      <formula>#REF!</formula>
    </cfRule>
    <cfRule type="cellIs" dxfId="170" priority="229" stopIfTrue="1" operator="between">
      <formula>#REF!</formula>
      <formula>0</formula>
    </cfRule>
    <cfRule type="cellIs" dxfId="169" priority="230" stopIfTrue="1" operator="lessThan">
      <formula>0</formula>
    </cfRule>
  </conditionalFormatting>
  <conditionalFormatting sqref="AX35">
    <cfRule type="cellIs" dxfId="168" priority="2104" stopIfTrue="1" operator="lessThan">
      <formula>0</formula>
    </cfRule>
    <cfRule type="cellIs" dxfId="167" priority="2103" stopIfTrue="1" operator="between">
      <formula>#REF!</formula>
      <formula>0</formula>
    </cfRule>
    <cfRule type="cellIs" dxfId="166" priority="2102" stopIfTrue="1" operator="between">
      <formula>#REF!</formula>
      <formula>#REF!</formula>
    </cfRule>
  </conditionalFormatting>
  <conditionalFormatting sqref="AZ9">
    <cfRule type="cellIs" dxfId="165" priority="5712" stopIfTrue="1" operator="lessThan">
      <formula>0</formula>
    </cfRule>
  </conditionalFormatting>
  <conditionalFormatting sqref="AZ9:BA9">
    <cfRule type="cellIs" dxfId="164" priority="5711" stopIfTrue="1" operator="between">
      <formula>#REF!</formula>
      <formula>0</formula>
    </cfRule>
    <cfRule type="cellIs" dxfId="163" priority="5710" stopIfTrue="1" operator="between">
      <formula>#REF!</formula>
      <formula>#REF!</formula>
    </cfRule>
  </conditionalFormatting>
  <conditionalFormatting sqref="BA9">
    <cfRule type="cellIs" dxfId="162" priority="5715" stopIfTrue="1" operator="lessThan">
      <formula>0</formula>
    </cfRule>
  </conditionalFormatting>
  <conditionalFormatting sqref="U27:V27">
    <cfRule type="cellIs" dxfId="48" priority="46" stopIfTrue="1" operator="between">
      <formula>#REF!</formula>
      <formula>#REF!</formula>
    </cfRule>
    <cfRule type="cellIs" dxfId="47" priority="47" stopIfTrue="1" operator="between">
      <formula>#REF!</formula>
      <formula>0</formula>
    </cfRule>
  </conditionalFormatting>
  <conditionalFormatting sqref="U27">
    <cfRule type="cellIs" dxfId="46" priority="48" stopIfTrue="1" operator="lessThan">
      <formula>0</formula>
    </cfRule>
  </conditionalFormatting>
  <conditionalFormatting sqref="V27">
    <cfRule type="cellIs" dxfId="45" priority="49" stopIfTrue="1" operator="lessThan">
      <formula>0</formula>
    </cfRule>
  </conditionalFormatting>
  <conditionalFormatting sqref="AK32">
    <cfRule type="cellIs" dxfId="42" priority="43" stopIfTrue="1" operator="between">
      <formula>#REF!</formula>
      <formula>#REF!</formula>
    </cfRule>
    <cfRule type="cellIs" dxfId="43" priority="44" stopIfTrue="1" operator="between">
      <formula>#REF!</formula>
      <formula>0</formula>
    </cfRule>
    <cfRule type="cellIs" dxfId="44" priority="45" stopIfTrue="1" operator="lessThan">
      <formula>0</formula>
    </cfRule>
  </conditionalFormatting>
  <conditionalFormatting sqref="AC27">
    <cfRule type="cellIs" dxfId="39" priority="40" stopIfTrue="1" operator="between">
      <formula>#REF!</formula>
      <formula>#REF!</formula>
    </cfRule>
    <cfRule type="cellIs" dxfId="40" priority="41" stopIfTrue="1" operator="between">
      <formula>#REF!</formula>
      <formula>0</formula>
    </cfRule>
    <cfRule type="cellIs" dxfId="41" priority="42" stopIfTrue="1" operator="lessThan">
      <formula>0</formula>
    </cfRule>
  </conditionalFormatting>
  <conditionalFormatting sqref="AG30">
    <cfRule type="cellIs" dxfId="37" priority="36" stopIfTrue="1" operator="between">
      <formula>#REF!</formula>
      <formula>#REF!</formula>
    </cfRule>
    <cfRule type="cellIs" dxfId="38" priority="37" stopIfTrue="1" operator="between">
      <formula>#REF!</formula>
      <formula>0</formula>
    </cfRule>
  </conditionalFormatting>
  <conditionalFormatting sqref="AJ30">
    <cfRule type="cellIs" dxfId="36" priority="38" stopIfTrue="1" operator="lessThan">
      <formula>0</formula>
    </cfRule>
  </conditionalFormatting>
  <conditionalFormatting sqref="AJ30:AK30">
    <cfRule type="cellIs" dxfId="35" priority="34" stopIfTrue="1" operator="between">
      <formula>#REF!</formula>
      <formula>#REF!</formula>
    </cfRule>
    <cfRule type="cellIs" dxfId="34" priority="35" stopIfTrue="1" operator="between">
      <formula>#REF!</formula>
      <formula>0</formula>
    </cfRule>
  </conditionalFormatting>
  <conditionalFormatting sqref="AK30">
    <cfRule type="cellIs" dxfId="33" priority="39" stopIfTrue="1" operator="lessThan">
      <formula>0</formula>
    </cfRule>
  </conditionalFormatting>
  <conditionalFormatting sqref="T18">
    <cfRule type="cellIs" dxfId="31" priority="31" stopIfTrue="1" operator="between">
      <formula>#REF!</formula>
      <formula>#REF!</formula>
    </cfRule>
    <cfRule type="cellIs" dxfId="32" priority="32" stopIfTrue="1" operator="between">
      <formula>#REF!</formula>
      <formula>0</formula>
    </cfRule>
  </conditionalFormatting>
  <conditionalFormatting sqref="T18">
    <cfRule type="cellIs" dxfId="30" priority="33" stopIfTrue="1" operator="lessThan">
      <formula>0</formula>
    </cfRule>
  </conditionalFormatting>
  <conditionalFormatting sqref="Z18">
    <cfRule type="cellIs" dxfId="27" priority="16" stopIfTrue="1" operator="lessThan">
      <formula>0</formula>
    </cfRule>
    <cfRule type="cellIs" dxfId="29" priority="17" stopIfTrue="1" operator="between">
      <formula>#REF!</formula>
      <formula>#REF!</formula>
    </cfRule>
    <cfRule type="cellIs" dxfId="24" priority="18" stopIfTrue="1" operator="between">
      <formula>#REF!</formula>
      <formula>0</formula>
    </cfRule>
    <cfRule type="cellIs" dxfId="28" priority="19" stopIfTrue="1" operator="between">
      <formula>#REF!</formula>
      <formula>#REF!</formula>
    </cfRule>
    <cfRule type="cellIs" dxfId="26" priority="20" stopIfTrue="1" operator="between">
      <formula>#REF!</formula>
      <formula>0</formula>
    </cfRule>
    <cfRule type="cellIs" dxfId="25" priority="21" stopIfTrue="1" operator="lessThan">
      <formula>0</formula>
    </cfRule>
  </conditionalFormatting>
  <conditionalFormatting sqref="AA18">
    <cfRule type="cellIs" dxfId="21" priority="22" stopIfTrue="1" operator="lessThan">
      <formula>0</formula>
    </cfRule>
    <cfRule type="cellIs" dxfId="22" priority="23" stopIfTrue="1" operator="between">
      <formula>#REF!</formula>
      <formula>#REF!</formula>
    </cfRule>
    <cfRule type="cellIs" dxfId="23" priority="24" stopIfTrue="1" operator="between">
      <formula>#REF!</formula>
      <formula>0</formula>
    </cfRule>
  </conditionalFormatting>
  <conditionalFormatting sqref="AB18">
    <cfRule type="cellIs" dxfId="17" priority="25" stopIfTrue="1" operator="lessThan">
      <formula>0</formula>
    </cfRule>
    <cfRule type="cellIs" dxfId="18" priority="26" stopIfTrue="1" operator="between">
      <formula>#REF!</formula>
      <formula>#REF!</formula>
    </cfRule>
    <cfRule type="cellIs" dxfId="19" priority="27" stopIfTrue="1" operator="between">
      <formula>#REF!</formula>
      <formula>0</formula>
    </cfRule>
    <cfRule type="cellIs" dxfId="20" priority="28" stopIfTrue="1" operator="between">
      <formula>#REF!</formula>
      <formula>#REF!</formula>
    </cfRule>
    <cfRule type="cellIs" dxfId="15" priority="29" stopIfTrue="1" operator="between">
      <formula>#REF!</formula>
      <formula>0</formula>
    </cfRule>
    <cfRule type="cellIs" dxfId="16" priority="30" stopIfTrue="1" operator="lessThan">
      <formula>0</formula>
    </cfRule>
  </conditionalFormatting>
  <conditionalFormatting sqref="AD18">
    <cfRule type="cellIs" dxfId="12" priority="1" stopIfTrue="1" operator="lessThan">
      <formula>0</formula>
    </cfRule>
    <cfRule type="cellIs" dxfId="14" priority="2" stopIfTrue="1" operator="between">
      <formula>#REF!</formula>
      <formula>#REF!</formula>
    </cfRule>
    <cfRule type="cellIs" dxfId="9" priority="3" stopIfTrue="1" operator="between">
      <formula>#REF!</formula>
      <formula>0</formula>
    </cfRule>
    <cfRule type="cellIs" dxfId="13" priority="4" stopIfTrue="1" operator="between">
      <formula>#REF!</formula>
      <formula>#REF!</formula>
    </cfRule>
    <cfRule type="cellIs" dxfId="11" priority="5" stopIfTrue="1" operator="between">
      <formula>#REF!</formula>
      <formula>0</formula>
    </cfRule>
    <cfRule type="cellIs" dxfId="10" priority="6" stopIfTrue="1" operator="lessThan">
      <formula>0</formula>
    </cfRule>
  </conditionalFormatting>
  <conditionalFormatting sqref="AE18">
    <cfRule type="cellIs" dxfId="6" priority="7" stopIfTrue="1" operator="lessThan">
      <formula>0</formula>
    </cfRule>
    <cfRule type="cellIs" dxfId="7" priority="8" stopIfTrue="1" operator="between">
      <formula>#REF!</formula>
      <formula>#REF!</formula>
    </cfRule>
    <cfRule type="cellIs" dxfId="8" priority="9" stopIfTrue="1" operator="between">
      <formula>#REF!</formula>
      <formula>0</formula>
    </cfRule>
  </conditionalFormatting>
  <conditionalFormatting sqref="AF18">
    <cfRule type="cellIs" dxfId="2" priority="10" stopIfTrue="1" operator="lessThan">
      <formula>0</formula>
    </cfRule>
    <cfRule type="cellIs" dxfId="3" priority="11" stopIfTrue="1" operator="between">
      <formula>#REF!</formula>
      <formula>#REF!</formula>
    </cfRule>
    <cfRule type="cellIs" dxfId="4" priority="12" stopIfTrue="1" operator="between">
      <formula>#REF!</formula>
      <formula>0</formula>
    </cfRule>
    <cfRule type="cellIs" dxfId="5" priority="13" stopIfTrue="1" operator="between">
      <formula>#REF!</formula>
      <formula>#REF!</formula>
    </cfRule>
    <cfRule type="cellIs" dxfId="0" priority="14" stopIfTrue="1" operator="between">
      <formula>#REF!</formula>
      <formula>0</formula>
    </cfRule>
    <cfRule type="cellIs" dxfId="1" priority="1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E65" zoomScale="60" zoomScaleNormal="30" workbookViewId="0">
      <selection activeCell="G62" sqref="G6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37" t="s">
        <v>72</v>
      </c>
      <c r="H2" s="16" t="s">
        <v>73</v>
      </c>
      <c r="I2" s="742">
        <v>45477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8"/>
      <c r="H3" s="18" t="s">
        <v>76</v>
      </c>
      <c r="I3" s="743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9" t="s">
        <v>77</v>
      </c>
      <c r="G5" s="739"/>
      <c r="H5" s="739"/>
      <c r="I5" s="739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9" t="s">
        <v>79</v>
      </c>
      <c r="F6" s="739"/>
      <c r="G6" s="739"/>
      <c r="H6" s="739"/>
      <c r="I6" s="739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0" t="s">
        <v>83</v>
      </c>
      <c r="J9" s="741"/>
      <c r="K9" s="741"/>
      <c r="L9" s="741"/>
      <c r="M9" s="711" t="s">
        <v>84</v>
      </c>
      <c r="N9" s="712"/>
      <c r="O9" s="712"/>
      <c r="P9" s="712"/>
      <c r="Q9" s="713" t="s">
        <v>85</v>
      </c>
      <c r="R9" s="714"/>
      <c r="S9" s="714"/>
      <c r="T9" s="714"/>
      <c r="U9" s="715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0" t="s">
        <v>95</v>
      </c>
      <c r="S10" s="721"/>
      <c r="T10" s="722" t="s">
        <v>96</v>
      </c>
      <c r="U10" s="723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3" t="s">
        <v>112</v>
      </c>
      <c r="G12" s="28" t="s">
        <v>113</v>
      </c>
      <c r="H12" s="29"/>
      <c r="I12" s="744" t="s">
        <v>114</v>
      </c>
      <c r="J12" s="747" t="s">
        <v>115</v>
      </c>
      <c r="K12" s="754" t="s">
        <v>116</v>
      </c>
      <c r="L12" s="747" t="s">
        <v>117</v>
      </c>
      <c r="M12" s="730" t="s">
        <v>118</v>
      </c>
      <c r="N12" s="763" t="s">
        <v>119</v>
      </c>
      <c r="O12" s="763" t="s">
        <v>191</v>
      </c>
      <c r="P12" s="759" t="s">
        <v>120</v>
      </c>
      <c r="Q12" s="724" t="s">
        <v>121</v>
      </c>
      <c r="R12" s="725"/>
      <c r="S12" s="725"/>
      <c r="T12" s="725"/>
      <c r="U12" s="726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4"/>
      <c r="G13" s="32"/>
      <c r="H13" s="33"/>
      <c r="I13" s="745"/>
      <c r="J13" s="748"/>
      <c r="K13" s="754"/>
      <c r="L13" s="748"/>
      <c r="M13" s="731"/>
      <c r="N13" s="764"/>
      <c r="O13" s="764"/>
      <c r="P13" s="760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-58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4"/>
      <c r="G14" s="32"/>
      <c r="H14" s="33"/>
      <c r="I14" s="745"/>
      <c r="J14" s="748"/>
      <c r="K14" s="754"/>
      <c r="L14" s="748"/>
      <c r="M14" s="731"/>
      <c r="N14" s="764"/>
      <c r="O14" s="764"/>
      <c r="P14" s="760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4"/>
      <c r="G15" s="32"/>
      <c r="H15" s="33"/>
      <c r="I15" s="745"/>
      <c r="J15" s="748"/>
      <c r="K15" s="754"/>
      <c r="L15" s="748"/>
      <c r="M15" s="731"/>
      <c r="N15" s="764"/>
      <c r="O15" s="764"/>
      <c r="P15" s="760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4"/>
      <c r="G16" s="32"/>
      <c r="H16" s="33"/>
      <c r="I16" s="745"/>
      <c r="J16" s="748"/>
      <c r="K16" s="754"/>
      <c r="L16" s="748"/>
      <c r="M16" s="731"/>
      <c r="N16" s="764"/>
      <c r="O16" s="764"/>
      <c r="P16" s="760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4"/>
      <c r="G17" s="32"/>
      <c r="H17" s="33"/>
      <c r="I17" s="745"/>
      <c r="J17" s="748"/>
      <c r="K17" s="754"/>
      <c r="L17" s="748"/>
      <c r="M17" s="731"/>
      <c r="N17" s="764"/>
      <c r="O17" s="764"/>
      <c r="P17" s="760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-29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4"/>
      <c r="G18" s="32"/>
      <c r="H18" s="33"/>
      <c r="I18" s="745"/>
      <c r="J18" s="748"/>
      <c r="K18" s="754"/>
      <c r="L18" s="748"/>
      <c r="M18" s="731"/>
      <c r="N18" s="764"/>
      <c r="O18" s="764"/>
      <c r="P18" s="760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-45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4"/>
      <c r="G19" s="32"/>
      <c r="H19" s="33"/>
      <c r="I19" s="745"/>
      <c r="J19" s="748"/>
      <c r="K19" s="754"/>
      <c r="L19" s="748"/>
      <c r="M19" s="731"/>
      <c r="N19" s="764"/>
      <c r="O19" s="764"/>
      <c r="P19" s="760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4"/>
      <c r="G20" s="32"/>
      <c r="H20" s="33"/>
      <c r="I20" s="745"/>
      <c r="J20" s="748"/>
      <c r="K20" s="754"/>
      <c r="L20" s="748"/>
      <c r="M20" s="731"/>
      <c r="N20" s="764"/>
      <c r="O20" s="764"/>
      <c r="P20" s="760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596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4"/>
      <c r="G21" s="32"/>
      <c r="H21" s="33"/>
      <c r="I21" s="745"/>
      <c r="J21" s="748"/>
      <c r="K21" s="754"/>
      <c r="L21" s="748"/>
      <c r="M21" s="731"/>
      <c r="N21" s="764"/>
      <c r="O21" s="764"/>
      <c r="P21" s="760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378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4"/>
      <c r="G22" s="32"/>
      <c r="H22" s="33"/>
      <c r="I22" s="745"/>
      <c r="J22" s="748"/>
      <c r="K22" s="754"/>
      <c r="L22" s="748"/>
      <c r="M22" s="731"/>
      <c r="N22" s="764"/>
      <c r="O22" s="764"/>
      <c r="P22" s="760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4"/>
      <c r="G23" s="31"/>
      <c r="H23" s="33"/>
      <c r="I23" s="745"/>
      <c r="J23" s="748"/>
      <c r="K23" s="754"/>
      <c r="L23" s="748"/>
      <c r="M23" s="731"/>
      <c r="N23" s="764"/>
      <c r="O23" s="764"/>
      <c r="P23" s="76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4"/>
      <c r="G24" s="31"/>
      <c r="H24" s="33"/>
      <c r="I24" s="745"/>
      <c r="J24" s="748"/>
      <c r="K24" s="754"/>
      <c r="L24" s="748"/>
      <c r="M24" s="731"/>
      <c r="N24" s="764"/>
      <c r="O24" s="764"/>
      <c r="P24" s="760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-57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4"/>
      <c r="H25" s="33"/>
      <c r="I25" s="745"/>
      <c r="J25" s="748"/>
      <c r="K25" s="754"/>
      <c r="L25" s="748"/>
      <c r="M25" s="731"/>
      <c r="N25" s="764"/>
      <c r="O25" s="764"/>
      <c r="P25" s="760"/>
      <c r="Q25" s="126" t="s">
        <v>137</v>
      </c>
      <c r="R25" s="132"/>
      <c r="S25" s="130">
        <v>45446</v>
      </c>
      <c r="T25" s="132"/>
      <c r="U25" s="122">
        <f>S25-I2</f>
        <v>-31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4"/>
      <c r="H26" s="35"/>
      <c r="I26" s="745"/>
      <c r="J26" s="748"/>
      <c r="K26" s="754"/>
      <c r="L26" s="748"/>
      <c r="M26" s="731"/>
      <c r="N26" s="764"/>
      <c r="O26" s="764"/>
      <c r="P26" s="760"/>
      <c r="Q26" s="124" t="s">
        <v>138</v>
      </c>
      <c r="R26" s="133"/>
      <c r="S26" s="125">
        <v>45525</v>
      </c>
      <c r="T26" s="133"/>
      <c r="U26" s="134">
        <f>S26-I2</f>
        <v>48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4"/>
      <c r="G27" s="31" t="s">
        <v>139</v>
      </c>
      <c r="H27" s="36">
        <f>4487.9+B12</f>
        <v>4487.8999999999996</v>
      </c>
      <c r="I27" s="745"/>
      <c r="J27" s="748"/>
      <c r="K27" s="754"/>
      <c r="L27" s="748"/>
      <c r="M27" s="731"/>
      <c r="N27" s="764"/>
      <c r="O27" s="764"/>
      <c r="P27" s="760"/>
      <c r="Q27" s="135" t="s">
        <v>140</v>
      </c>
      <c r="R27" s="136"/>
      <c r="S27" s="137">
        <v>45581</v>
      </c>
      <c r="T27" s="136"/>
      <c r="U27" s="134">
        <f>S27-I2</f>
        <v>104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4"/>
      <c r="G28" s="36">
        <f>1967.5+B12</f>
        <v>1967.5</v>
      </c>
      <c r="H28" s="33"/>
      <c r="I28" s="745"/>
      <c r="J28" s="748"/>
      <c r="K28" s="754"/>
      <c r="L28" s="748"/>
      <c r="M28" s="731"/>
      <c r="N28" s="764"/>
      <c r="O28" s="764"/>
      <c r="P28" s="760"/>
      <c r="Q28" s="138" t="s">
        <v>141</v>
      </c>
      <c r="R28" s="136"/>
      <c r="S28" s="139">
        <v>45960</v>
      </c>
      <c r="T28" s="136"/>
      <c r="U28" s="140">
        <f>S28-I2</f>
        <v>483</v>
      </c>
      <c r="V28" s="96"/>
      <c r="W28" s="49"/>
      <c r="Z28" s="191"/>
      <c r="AA28" s="192"/>
    </row>
    <row r="29" spans="1:27" ht="30" customHeight="1">
      <c r="E29" s="19"/>
      <c r="F29" s="734"/>
      <c r="G29" s="31"/>
      <c r="H29" s="33"/>
      <c r="I29" s="745"/>
      <c r="J29" s="748"/>
      <c r="K29" s="754"/>
      <c r="L29" s="748"/>
      <c r="M29" s="731"/>
      <c r="N29" s="764"/>
      <c r="O29" s="764"/>
      <c r="P29" s="76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4"/>
      <c r="G30" s="31" t="s">
        <v>142</v>
      </c>
      <c r="H30" s="33"/>
      <c r="I30" s="745"/>
      <c r="J30" s="748"/>
      <c r="K30" s="754"/>
      <c r="L30" s="748"/>
      <c r="M30" s="731"/>
      <c r="N30" s="764"/>
      <c r="O30" s="764"/>
      <c r="P30" s="76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4"/>
      <c r="G31" s="36">
        <f>4966.3+B12</f>
        <v>4966.3</v>
      </c>
      <c r="H31" s="33"/>
      <c r="I31" s="745"/>
      <c r="J31" s="748"/>
      <c r="K31" s="754"/>
      <c r="L31" s="748"/>
      <c r="M31" s="731"/>
      <c r="N31" s="764"/>
      <c r="O31" s="764"/>
      <c r="P31" s="760"/>
      <c r="Q31" s="727" t="s">
        <v>143</v>
      </c>
      <c r="R31" s="728"/>
      <c r="S31" s="728"/>
      <c r="T31" s="728"/>
      <c r="U31" s="729"/>
      <c r="V31" s="144"/>
      <c r="W31" s="49"/>
      <c r="Z31" s="191"/>
      <c r="AA31" s="192"/>
    </row>
    <row r="32" spans="1:27" ht="30" customHeight="1">
      <c r="E32" s="19"/>
      <c r="F32" s="734"/>
      <c r="H32" s="36"/>
      <c r="I32" s="745"/>
      <c r="J32" s="748"/>
      <c r="K32" s="754"/>
      <c r="L32" s="748"/>
      <c r="M32" s="731"/>
      <c r="N32" s="764"/>
      <c r="O32" s="764"/>
      <c r="P32" s="760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4"/>
      <c r="G33" s="32"/>
      <c r="H33" s="33"/>
      <c r="I33" s="745"/>
      <c r="J33" s="748"/>
      <c r="K33" s="754"/>
      <c r="L33" s="748"/>
      <c r="M33" s="731"/>
      <c r="N33" s="764"/>
      <c r="O33" s="764"/>
      <c r="P33" s="760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113</v>
      </c>
      <c r="V33" s="150" t="s">
        <v>146</v>
      </c>
      <c r="W33" s="49"/>
      <c r="Z33" s="191"/>
      <c r="AA33" s="192"/>
    </row>
    <row r="34" spans="5:27" ht="30" customHeight="1">
      <c r="E34" s="19"/>
      <c r="F34" s="734"/>
      <c r="G34" s="32"/>
      <c r="H34" s="33"/>
      <c r="I34" s="745"/>
      <c r="J34" s="748"/>
      <c r="K34" s="754"/>
      <c r="L34" s="748"/>
      <c r="M34" s="731"/>
      <c r="N34" s="764"/>
      <c r="O34" s="764"/>
      <c r="P34" s="760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34"/>
      <c r="G35" s="32"/>
      <c r="H35" s="33"/>
      <c r="I35" s="745"/>
      <c r="J35" s="748"/>
      <c r="K35" s="754"/>
      <c r="L35" s="748"/>
      <c r="M35" s="731"/>
      <c r="N35" s="764"/>
      <c r="O35" s="764"/>
      <c r="P35" s="76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4"/>
      <c r="G36" s="32"/>
      <c r="H36" s="33"/>
      <c r="I36" s="745"/>
      <c r="J36" s="748"/>
      <c r="K36" s="754"/>
      <c r="L36" s="748"/>
      <c r="M36" s="731"/>
      <c r="N36" s="764"/>
      <c r="O36" s="764"/>
      <c r="P36" s="760"/>
      <c r="Q36" s="727" t="s">
        <v>148</v>
      </c>
      <c r="R36" s="728"/>
      <c r="S36" s="728"/>
      <c r="T36" s="728"/>
      <c r="U36" s="729"/>
      <c r="V36" s="102"/>
      <c r="W36" s="49"/>
      <c r="Z36" s="191"/>
      <c r="AA36" s="192"/>
    </row>
    <row r="37" spans="5:27" ht="30" customHeight="1">
      <c r="E37" s="19"/>
      <c r="F37" s="734"/>
      <c r="G37" s="32"/>
      <c r="H37" s="33"/>
      <c r="I37" s="745"/>
      <c r="J37" s="748"/>
      <c r="K37" s="754"/>
      <c r="L37" s="748"/>
      <c r="M37" s="731"/>
      <c r="N37" s="764"/>
      <c r="O37" s="764"/>
      <c r="P37" s="760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4"/>
      <c r="G38" s="32"/>
      <c r="H38" s="33"/>
      <c r="I38" s="745"/>
      <c r="J38" s="748"/>
      <c r="K38" s="754"/>
      <c r="L38" s="748"/>
      <c r="M38" s="731"/>
      <c r="N38" s="764"/>
      <c r="O38" s="764"/>
      <c r="P38" s="760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34"/>
      <c r="G39" s="32"/>
      <c r="H39" s="33"/>
      <c r="I39" s="745"/>
      <c r="J39" s="748"/>
      <c r="K39" s="754"/>
      <c r="L39" s="748"/>
      <c r="M39" s="731"/>
      <c r="N39" s="764"/>
      <c r="O39" s="764"/>
      <c r="P39" s="760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34"/>
      <c r="G40" s="32"/>
      <c r="H40" s="33"/>
      <c r="I40" s="745"/>
      <c r="J40" s="748"/>
      <c r="K40" s="754"/>
      <c r="L40" s="748"/>
      <c r="M40" s="731"/>
      <c r="N40" s="764"/>
      <c r="O40" s="764"/>
      <c r="P40" s="760"/>
      <c r="Q40" s="145" t="s">
        <v>153</v>
      </c>
      <c r="R40" s="133"/>
      <c r="S40" s="110">
        <v>45578</v>
      </c>
      <c r="T40" s="133"/>
      <c r="U40" s="159">
        <f>S40-I2</f>
        <v>101</v>
      </c>
      <c r="V40" s="151"/>
      <c r="W40" s="49"/>
      <c r="Z40" s="191"/>
      <c r="AA40" s="192"/>
    </row>
    <row r="41" spans="5:27" ht="30" customHeight="1">
      <c r="F41" s="734"/>
      <c r="G41" s="32"/>
      <c r="H41" s="33"/>
      <c r="I41" s="745"/>
      <c r="J41" s="748"/>
      <c r="K41" s="754"/>
      <c r="L41" s="748"/>
      <c r="M41" s="731"/>
      <c r="N41" s="764"/>
      <c r="O41" s="764"/>
      <c r="P41" s="760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4"/>
      <c r="G42" s="32"/>
      <c r="H42" s="33"/>
      <c r="I42" s="745"/>
      <c r="J42" s="748"/>
      <c r="K42" s="754"/>
      <c r="L42" s="748"/>
      <c r="M42" s="731"/>
      <c r="N42" s="764"/>
      <c r="O42" s="764"/>
      <c r="P42" s="760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35"/>
      <c r="G43" s="38"/>
      <c r="H43" s="39"/>
      <c r="I43" s="746"/>
      <c r="J43" s="749"/>
      <c r="K43" s="754"/>
      <c r="L43" s="749"/>
      <c r="M43" s="732"/>
      <c r="N43" s="765"/>
      <c r="O43" s="765"/>
      <c r="P43" s="761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37" t="s">
        <v>72</v>
      </c>
      <c r="H46" s="16" t="s">
        <v>73</v>
      </c>
      <c r="I46" s="742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38"/>
      <c r="H47" s="18" t="s">
        <v>76</v>
      </c>
      <c r="I47" s="743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0" t="s">
        <v>157</v>
      </c>
      <c r="J53" s="741"/>
      <c r="K53" s="741"/>
      <c r="L53" s="741"/>
      <c r="M53" s="711" t="s">
        <v>158</v>
      </c>
      <c r="N53" s="712"/>
      <c r="O53" s="712"/>
      <c r="P53" s="712"/>
      <c r="Q53" s="713" t="s">
        <v>159</v>
      </c>
      <c r="R53" s="714"/>
      <c r="S53" s="714"/>
      <c r="T53" s="714"/>
      <c r="U53" s="715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6" t="s">
        <v>160</v>
      </c>
      <c r="S54" s="717"/>
      <c r="T54" s="718" t="s">
        <v>161</v>
      </c>
      <c r="U54" s="719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11.2</v>
      </c>
      <c r="E56" s="19"/>
      <c r="F56" s="733" t="s">
        <v>165</v>
      </c>
      <c r="G56" s="28" t="s">
        <v>166</v>
      </c>
      <c r="H56" s="29"/>
      <c r="I56" s="744" t="s">
        <v>16</v>
      </c>
      <c r="J56" s="750"/>
      <c r="K56" s="754"/>
      <c r="L56" s="747"/>
      <c r="M56" s="730" t="s">
        <v>167</v>
      </c>
      <c r="N56" s="763" t="s">
        <v>168</v>
      </c>
      <c r="O56" s="763" t="s">
        <v>189</v>
      </c>
      <c r="P56" s="759" t="s">
        <v>120</v>
      </c>
      <c r="Q56" s="724" t="s">
        <v>121</v>
      </c>
      <c r="R56" s="725"/>
      <c r="S56" s="725"/>
      <c r="T56" s="725"/>
      <c r="U56" s="725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34"/>
      <c r="G57" s="32"/>
      <c r="H57" s="33"/>
      <c r="I57" s="745"/>
      <c r="J57" s="751"/>
      <c r="K57" s="754"/>
      <c r="L57" s="748"/>
      <c r="M57" s="731"/>
      <c r="N57" s="764"/>
      <c r="O57" s="764"/>
      <c r="P57" s="760"/>
      <c r="Q57" s="91" t="s">
        <v>123</v>
      </c>
      <c r="R57" s="179">
        <v>4680.3999999999996</v>
      </c>
      <c r="S57" s="93">
        <v>45481</v>
      </c>
      <c r="T57" s="180">
        <f>R57-H71</f>
        <v>2.3999999999996362</v>
      </c>
      <c r="U57" s="95">
        <f>S57-I2</f>
        <v>4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4"/>
      <c r="G58" s="32"/>
      <c r="H58" s="33"/>
      <c r="I58" s="745"/>
      <c r="J58" s="751"/>
      <c r="K58" s="754"/>
      <c r="L58" s="748"/>
      <c r="M58" s="731"/>
      <c r="N58" s="764"/>
      <c r="O58" s="764"/>
      <c r="P58" s="760"/>
      <c r="Q58" s="97" t="s">
        <v>125</v>
      </c>
      <c r="R58" s="179">
        <v>4692.8</v>
      </c>
      <c r="S58" s="182"/>
      <c r="T58" s="180">
        <f>R58-H71</f>
        <v>14.800000000000182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34"/>
      <c r="G59" s="32"/>
      <c r="H59" s="33"/>
      <c r="I59" s="745"/>
      <c r="J59" s="751"/>
      <c r="K59" s="754"/>
      <c r="L59" s="748"/>
      <c r="M59" s="731"/>
      <c r="N59" s="764"/>
      <c r="O59" s="764"/>
      <c r="P59" s="760"/>
      <c r="Q59" s="97" t="s">
        <v>126</v>
      </c>
      <c r="R59" s="98">
        <v>4689.8</v>
      </c>
      <c r="S59" s="99"/>
      <c r="T59" s="183">
        <f>R59-H71</f>
        <v>11.800000000000182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4"/>
      <c r="G60" s="32"/>
      <c r="H60" s="33"/>
      <c r="I60" s="745"/>
      <c r="J60" s="751"/>
      <c r="K60" s="754"/>
      <c r="L60" s="748"/>
      <c r="M60" s="731"/>
      <c r="N60" s="764"/>
      <c r="O60" s="764"/>
      <c r="P60" s="760"/>
      <c r="Q60" s="104" t="s">
        <v>127</v>
      </c>
      <c r="R60" s="98">
        <v>4720.3999999999996</v>
      </c>
      <c r="S60" s="99"/>
      <c r="T60" s="184">
        <f>R60-H71</f>
        <v>42.399999999999636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4"/>
      <c r="G61" s="32"/>
      <c r="H61" s="33"/>
      <c r="I61" s="745"/>
      <c r="J61" s="751"/>
      <c r="K61" s="754"/>
      <c r="L61" s="748"/>
      <c r="M61" s="731"/>
      <c r="N61" s="764"/>
      <c r="O61" s="764"/>
      <c r="P61" s="760"/>
      <c r="Q61" s="108" t="s">
        <v>128</v>
      </c>
      <c r="R61" s="185">
        <v>4770.3999999999996</v>
      </c>
      <c r="S61" s="110">
        <v>45600</v>
      </c>
      <c r="T61" s="185">
        <f>R61-H71</f>
        <v>92.399999999999636</v>
      </c>
      <c r="U61" s="186">
        <f>S61-I2</f>
        <v>123</v>
      </c>
      <c r="V61" s="112"/>
      <c r="W61" s="49"/>
      <c r="Z61" s="191"/>
      <c r="AA61" s="192"/>
    </row>
    <row r="62" spans="1:27" ht="30" customHeight="1">
      <c r="A62" s="2">
        <v>6</v>
      </c>
      <c r="B62" s="30"/>
      <c r="C62" s="2">
        <v>22</v>
      </c>
      <c r="D62" s="30"/>
      <c r="E62" s="19"/>
      <c r="F62" s="734"/>
      <c r="G62" s="32"/>
      <c r="H62" s="33"/>
      <c r="I62" s="745"/>
      <c r="J62" s="751"/>
      <c r="K62" s="754"/>
      <c r="L62" s="748"/>
      <c r="M62" s="731"/>
      <c r="N62" s="764"/>
      <c r="O62" s="764"/>
      <c r="P62" s="760"/>
      <c r="Q62" s="108" t="s">
        <v>129</v>
      </c>
      <c r="R62" s="116">
        <v>4726.7</v>
      </c>
      <c r="S62" s="121">
        <v>45509</v>
      </c>
      <c r="T62" s="116">
        <f>R62-H71</f>
        <v>48.699999999999818</v>
      </c>
      <c r="U62" s="187">
        <f>S62-I2</f>
        <v>32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4"/>
      <c r="G63" s="32"/>
      <c r="H63" s="33"/>
      <c r="I63" s="745"/>
      <c r="J63" s="751"/>
      <c r="K63" s="754"/>
      <c r="L63" s="748"/>
      <c r="M63" s="731"/>
      <c r="N63" s="764"/>
      <c r="O63" s="764"/>
      <c r="P63" s="760"/>
      <c r="Q63" s="115" t="s">
        <v>131</v>
      </c>
      <c r="R63" s="116">
        <v>4794.2</v>
      </c>
      <c r="S63" s="188"/>
      <c r="T63" s="116">
        <f>R63-H71</f>
        <v>116.19999999999982</v>
      </c>
      <c r="U63" s="147"/>
      <c r="V63" s="762" t="s">
        <v>169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4"/>
      <c r="G64" s="32"/>
      <c r="H64" s="33"/>
      <c r="I64" s="745"/>
      <c r="J64" s="751"/>
      <c r="K64" s="754"/>
      <c r="L64" s="748"/>
      <c r="M64" s="731"/>
      <c r="N64" s="764"/>
      <c r="O64" s="764"/>
      <c r="P64" s="760"/>
      <c r="Q64" s="120" t="s">
        <v>170</v>
      </c>
      <c r="R64" s="116">
        <v>4794.2</v>
      </c>
      <c r="S64" s="189">
        <v>46076</v>
      </c>
      <c r="T64" s="116">
        <f>R64-H71</f>
        <v>116.19999999999982</v>
      </c>
      <c r="U64" s="190">
        <f>S64-I2</f>
        <v>599</v>
      </c>
      <c r="V64" s="762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/>
      <c r="E65" s="19"/>
      <c r="F65" s="734"/>
      <c r="G65" s="32"/>
      <c r="H65" s="33"/>
      <c r="I65" s="745"/>
      <c r="J65" s="751"/>
      <c r="K65" s="754"/>
      <c r="L65" s="748"/>
      <c r="M65" s="731"/>
      <c r="N65" s="764"/>
      <c r="O65" s="764"/>
      <c r="P65" s="760"/>
      <c r="Q65" s="124" t="s">
        <v>133</v>
      </c>
      <c r="R65" s="116">
        <v>4976.7</v>
      </c>
      <c r="S65" s="189">
        <v>46147</v>
      </c>
      <c r="T65" s="116">
        <f>R65-H71</f>
        <v>298.69999999999982</v>
      </c>
      <c r="U65" s="201">
        <f>S65-I2</f>
        <v>670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4"/>
      <c r="G66" s="32"/>
      <c r="H66" s="33"/>
      <c r="I66" s="745"/>
      <c r="J66" s="751"/>
      <c r="K66" s="754"/>
      <c r="L66" s="748"/>
      <c r="M66" s="731"/>
      <c r="N66" s="764"/>
      <c r="O66" s="764"/>
      <c r="P66" s="760"/>
      <c r="Q66" s="128" t="s">
        <v>134</v>
      </c>
      <c r="R66" s="202">
        <v>4718</v>
      </c>
      <c r="S66" s="203"/>
      <c r="T66" s="202">
        <f>R66-H71</f>
        <v>40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/>
      <c r="C67" s="2">
        <v>27</v>
      </c>
      <c r="D67" s="34"/>
      <c r="E67" s="19"/>
      <c r="F67" s="734"/>
      <c r="G67" s="32"/>
      <c r="H67" s="33"/>
      <c r="I67" s="745"/>
      <c r="J67" s="751"/>
      <c r="K67" s="754"/>
      <c r="L67" s="748"/>
      <c r="M67" s="731"/>
      <c r="N67" s="764"/>
      <c r="O67" s="764"/>
      <c r="P67" s="760"/>
      <c r="Q67" s="126" t="s">
        <v>171</v>
      </c>
      <c r="R67" s="205">
        <v>5176.7</v>
      </c>
      <c r="S67" s="206">
        <v>45782</v>
      </c>
      <c r="T67" s="92">
        <f>R67-H71</f>
        <v>498.69999999999982</v>
      </c>
      <c r="U67" s="207">
        <f>S67-I2</f>
        <v>305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4"/>
      <c r="G68" s="31"/>
      <c r="H68" s="33"/>
      <c r="I68" s="745"/>
      <c r="J68" s="751"/>
      <c r="K68" s="754"/>
      <c r="L68" s="748"/>
      <c r="M68" s="731"/>
      <c r="N68" s="764"/>
      <c r="O68" s="764"/>
      <c r="P68" s="760"/>
      <c r="Q68" s="128" t="s">
        <v>135</v>
      </c>
      <c r="R68" s="205">
        <v>4818</v>
      </c>
      <c r="S68" s="206">
        <v>45808</v>
      </c>
      <c r="T68" s="92">
        <f>R68-H71</f>
        <v>140</v>
      </c>
      <c r="U68" s="207">
        <f>S68-I2</f>
        <v>331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4"/>
      <c r="G69" s="31"/>
      <c r="H69" s="36"/>
      <c r="I69" s="745"/>
      <c r="J69" s="751"/>
      <c r="K69" s="754"/>
      <c r="L69" s="748"/>
      <c r="M69" s="731"/>
      <c r="N69" s="764"/>
      <c r="O69" s="764"/>
      <c r="P69" s="760"/>
      <c r="Q69" s="208" t="s">
        <v>137</v>
      </c>
      <c r="R69" s="132"/>
      <c r="S69" s="130">
        <v>45486</v>
      </c>
      <c r="T69" s="132"/>
      <c r="U69" s="122">
        <f>S69-I2</f>
        <v>9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4"/>
      <c r="G70" s="32"/>
      <c r="H70" s="33"/>
      <c r="I70" s="745"/>
      <c r="J70" s="751"/>
      <c r="K70" s="754"/>
      <c r="L70" s="748"/>
      <c r="M70" s="731"/>
      <c r="N70" s="764"/>
      <c r="O70" s="764"/>
      <c r="P70" s="760"/>
      <c r="Q70" s="128" t="s">
        <v>138</v>
      </c>
      <c r="R70" s="209"/>
      <c r="S70" s="210">
        <v>45601</v>
      </c>
      <c r="T70" s="211"/>
      <c r="U70" s="207">
        <f>S70-I2</f>
        <v>124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34"/>
      <c r="G71" s="31"/>
      <c r="H71" s="36">
        <f>4666.8+B56</f>
        <v>4678</v>
      </c>
      <c r="I71" s="745"/>
      <c r="J71" s="751"/>
      <c r="K71" s="754"/>
      <c r="L71" s="748"/>
      <c r="M71" s="731"/>
      <c r="N71" s="764"/>
      <c r="O71" s="764"/>
      <c r="P71" s="760"/>
      <c r="Q71" s="138" t="s">
        <v>141</v>
      </c>
      <c r="R71" s="212"/>
      <c r="S71" s="206">
        <v>45710</v>
      </c>
      <c r="T71" s="213"/>
      <c r="U71" s="207">
        <f>S71-I2</f>
        <v>233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34"/>
      <c r="G72" s="31" t="s">
        <v>139</v>
      </c>
      <c r="H72" s="36"/>
      <c r="I72" s="745"/>
      <c r="J72" s="751"/>
      <c r="K72" s="754"/>
      <c r="L72" s="748"/>
      <c r="M72" s="731"/>
      <c r="N72" s="764"/>
      <c r="O72" s="764"/>
      <c r="P72" s="760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4"/>
      <c r="G73" s="36">
        <f>4991.4+B56</f>
        <v>5002.5999999999995</v>
      </c>
      <c r="I73" s="745"/>
      <c r="J73" s="751"/>
      <c r="K73" s="754"/>
      <c r="L73" s="748"/>
      <c r="M73" s="731"/>
      <c r="N73" s="764"/>
      <c r="O73" s="764"/>
      <c r="P73" s="760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4"/>
      <c r="G74" s="31"/>
      <c r="H74" s="36"/>
      <c r="I74" s="745"/>
      <c r="J74" s="751"/>
      <c r="K74" s="754"/>
      <c r="L74" s="748"/>
      <c r="M74" s="731"/>
      <c r="N74" s="764"/>
      <c r="O74" s="764"/>
      <c r="P74" s="760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4"/>
      <c r="G75" s="31" t="s">
        <v>142</v>
      </c>
      <c r="H75" s="36"/>
      <c r="I75" s="745"/>
      <c r="J75" s="751"/>
      <c r="K75" s="754"/>
      <c r="L75" s="748"/>
      <c r="M75" s="731"/>
      <c r="N75" s="764"/>
      <c r="O75" s="764"/>
      <c r="P75" s="760"/>
      <c r="Q75" s="724" t="s">
        <v>143</v>
      </c>
      <c r="R75" s="725"/>
      <c r="S75" s="725"/>
      <c r="T75" s="725"/>
      <c r="U75" s="725"/>
      <c r="V75" s="144"/>
      <c r="W75" s="49"/>
      <c r="Z75" s="191"/>
      <c r="AA75" s="192"/>
    </row>
    <row r="76" spans="1:27" ht="30" customHeight="1">
      <c r="E76" s="19"/>
      <c r="F76" s="734"/>
      <c r="G76" s="36">
        <f>5867.7+B56</f>
        <v>5878.9</v>
      </c>
      <c r="H76" s="33"/>
      <c r="I76" s="745"/>
      <c r="J76" s="751"/>
      <c r="K76" s="754"/>
      <c r="L76" s="748"/>
      <c r="M76" s="731"/>
      <c r="N76" s="764"/>
      <c r="O76" s="764"/>
      <c r="P76" s="760"/>
      <c r="Q76" s="145" t="s">
        <v>144</v>
      </c>
      <c r="R76" s="116">
        <v>5051.8999999999996</v>
      </c>
      <c r="S76" s="106"/>
      <c r="T76" s="220">
        <f>R76-H71</f>
        <v>373.89999999999964</v>
      </c>
      <c r="U76" s="221"/>
      <c r="V76" s="144"/>
      <c r="W76" s="49"/>
      <c r="Z76" s="191"/>
      <c r="AA76" s="192"/>
    </row>
    <row r="77" spans="1:27" ht="30" customHeight="1">
      <c r="E77" s="19"/>
      <c r="F77" s="734"/>
      <c r="G77" s="32"/>
      <c r="H77" s="33"/>
      <c r="I77" s="745"/>
      <c r="J77" s="751"/>
      <c r="K77" s="754"/>
      <c r="L77" s="748"/>
      <c r="M77" s="731"/>
      <c r="N77" s="764"/>
      <c r="O77" s="764"/>
      <c r="P77" s="760"/>
      <c r="Q77" s="145" t="s">
        <v>174</v>
      </c>
      <c r="R77" s="103">
        <v>4852.3</v>
      </c>
      <c r="S77" s="217"/>
      <c r="T77" s="116">
        <f>R77-H71</f>
        <v>174.30000000000018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34"/>
      <c r="G78" s="32"/>
      <c r="H78" s="33"/>
      <c r="I78" s="745"/>
      <c r="J78" s="751"/>
      <c r="K78" s="754"/>
      <c r="L78" s="748"/>
      <c r="M78" s="731"/>
      <c r="N78" s="764"/>
      <c r="O78" s="764"/>
      <c r="P78" s="760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34"/>
      <c r="G79" s="32"/>
      <c r="H79" s="33"/>
      <c r="I79" s="745"/>
      <c r="J79" s="751"/>
      <c r="K79" s="754"/>
      <c r="L79" s="748"/>
      <c r="M79" s="731"/>
      <c r="N79" s="764"/>
      <c r="O79" s="764"/>
      <c r="P79" s="760"/>
      <c r="Q79" s="124" t="s">
        <v>175</v>
      </c>
      <c r="R79" s="103">
        <v>4818</v>
      </c>
      <c r="S79" s="152"/>
      <c r="T79" s="116">
        <f>R79-H71</f>
        <v>140</v>
      </c>
      <c r="U79" s="153"/>
      <c r="V79" s="102"/>
      <c r="W79" s="49"/>
      <c r="Z79" s="191"/>
      <c r="AA79" s="192"/>
    </row>
    <row r="80" spans="1:27" ht="30" customHeight="1">
      <c r="E80" s="19"/>
      <c r="F80" s="734"/>
      <c r="G80" s="32"/>
      <c r="H80" s="33"/>
      <c r="I80" s="745"/>
      <c r="J80" s="751"/>
      <c r="K80" s="754"/>
      <c r="L80" s="748"/>
      <c r="M80" s="731"/>
      <c r="N80" s="764"/>
      <c r="O80" s="764"/>
      <c r="P80" s="760"/>
      <c r="Q80" s="768" t="s">
        <v>148</v>
      </c>
      <c r="R80" s="769"/>
      <c r="S80" s="769"/>
      <c r="T80" s="769"/>
      <c r="U80" s="769"/>
      <c r="V80" s="102"/>
      <c r="W80" s="49"/>
      <c r="Z80" s="191"/>
      <c r="AA80" s="192"/>
    </row>
    <row r="81" spans="5:27" ht="30" customHeight="1">
      <c r="E81" s="19"/>
      <c r="F81" s="734"/>
      <c r="G81" s="32"/>
      <c r="H81" s="33"/>
      <c r="I81" s="745"/>
      <c r="J81" s="751"/>
      <c r="K81" s="754"/>
      <c r="L81" s="748"/>
      <c r="M81" s="731"/>
      <c r="N81" s="764"/>
      <c r="O81" s="764"/>
      <c r="P81" s="760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4"/>
      <c r="G82" s="32"/>
      <c r="H82" s="33"/>
      <c r="I82" s="745"/>
      <c r="J82" s="751"/>
      <c r="K82" s="754"/>
      <c r="L82" s="748"/>
      <c r="M82" s="731"/>
      <c r="N82" s="764"/>
      <c r="O82" s="764"/>
      <c r="P82" s="760"/>
      <c r="Q82" s="157" t="s">
        <v>152</v>
      </c>
      <c r="R82" s="103">
        <v>4726.3999999999996</v>
      </c>
      <c r="S82" s="211"/>
      <c r="T82" s="92">
        <f>R82-H71</f>
        <v>48.399999999999636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34"/>
      <c r="G83" s="32"/>
      <c r="H83" s="33"/>
      <c r="I83" s="745"/>
      <c r="J83" s="751"/>
      <c r="K83" s="754"/>
      <c r="L83" s="748"/>
      <c r="M83" s="731"/>
      <c r="N83" s="764"/>
      <c r="O83" s="764"/>
      <c r="P83" s="760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34"/>
      <c r="G84" s="32"/>
      <c r="H84" s="33"/>
      <c r="I84" s="745"/>
      <c r="J84" s="751"/>
      <c r="K84" s="754"/>
      <c r="L84" s="748"/>
      <c r="M84" s="731"/>
      <c r="N84" s="764"/>
      <c r="O84" s="764"/>
      <c r="P84" s="760"/>
      <c r="Q84" s="157" t="s">
        <v>176</v>
      </c>
      <c r="R84" s="116">
        <v>4852.3</v>
      </c>
      <c r="S84" s="224"/>
      <c r="T84" s="116">
        <f>R84-H71</f>
        <v>174.30000000000018</v>
      </c>
      <c r="U84" s="224"/>
      <c r="V84" s="151"/>
      <c r="W84" s="49"/>
      <c r="Z84" s="191"/>
      <c r="AA84" s="192"/>
    </row>
    <row r="85" spans="5:27" ht="30" customHeight="1">
      <c r="E85" s="19"/>
      <c r="F85" s="734"/>
      <c r="G85" s="32"/>
      <c r="H85" s="33"/>
      <c r="I85" s="745"/>
      <c r="J85" s="751"/>
      <c r="K85" s="754"/>
      <c r="L85" s="748"/>
      <c r="M85" s="731"/>
      <c r="N85" s="764"/>
      <c r="O85" s="764"/>
      <c r="P85" s="760"/>
      <c r="Q85" s="157" t="s">
        <v>177</v>
      </c>
      <c r="R85" s="225"/>
      <c r="S85" s="226">
        <v>45765</v>
      </c>
      <c r="T85" s="227"/>
      <c r="U85" s="228">
        <f>S85-I2</f>
        <v>288</v>
      </c>
      <c r="V85" s="229"/>
      <c r="W85" s="49"/>
      <c r="Z85" s="191"/>
      <c r="AA85" s="192"/>
    </row>
    <row r="86" spans="5:27" ht="30" customHeight="1">
      <c r="E86" s="19"/>
      <c r="F86" s="734"/>
      <c r="G86" s="32"/>
      <c r="H86" s="33"/>
      <c r="I86" s="745"/>
      <c r="J86" s="751"/>
      <c r="K86" s="754"/>
      <c r="L86" s="748"/>
      <c r="M86" s="731"/>
      <c r="N86" s="764"/>
      <c r="O86" s="764"/>
      <c r="P86" s="760"/>
      <c r="Q86" s="124" t="s">
        <v>178</v>
      </c>
      <c r="R86" s="133"/>
      <c r="S86" s="125">
        <v>45601</v>
      </c>
      <c r="T86" s="164"/>
      <c r="U86" s="159">
        <f>S86-I2</f>
        <v>124</v>
      </c>
      <c r="V86" s="165" t="s">
        <v>154</v>
      </c>
      <c r="W86" s="49"/>
      <c r="Z86" s="191"/>
      <c r="AA86" s="192"/>
    </row>
    <row r="87" spans="5:27" ht="30" customHeight="1">
      <c r="E87" s="19"/>
      <c r="F87" s="735"/>
      <c r="G87" s="38"/>
      <c r="H87" s="39"/>
      <c r="I87" s="746"/>
      <c r="J87" s="200"/>
      <c r="K87" s="754"/>
      <c r="L87" s="749"/>
      <c r="M87" s="732"/>
      <c r="N87" s="765"/>
      <c r="O87" s="765"/>
      <c r="P87" s="761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37" t="s">
        <v>72</v>
      </c>
      <c r="H90" s="16" t="s">
        <v>73</v>
      </c>
      <c r="I90" s="742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38"/>
      <c r="H91" s="18" t="s">
        <v>76</v>
      </c>
      <c r="I91" s="743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0" t="s">
        <v>157</v>
      </c>
      <c r="J97" s="741"/>
      <c r="K97" s="741"/>
      <c r="L97" s="741"/>
      <c r="M97" s="711" t="s">
        <v>158</v>
      </c>
      <c r="N97" s="712"/>
      <c r="O97" s="712"/>
      <c r="P97" s="712"/>
      <c r="Q97" s="713" t="s">
        <v>159</v>
      </c>
      <c r="R97" s="714"/>
      <c r="S97" s="714"/>
      <c r="T97" s="714"/>
      <c r="U97" s="715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6" t="s">
        <v>160</v>
      </c>
      <c r="S98" s="717"/>
      <c r="T98" s="718" t="s">
        <v>161</v>
      </c>
      <c r="U98" s="719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36" t="s">
        <v>179</v>
      </c>
      <c r="G100" s="196" t="s">
        <v>180</v>
      </c>
      <c r="H100" s="29"/>
      <c r="I100" s="744" t="s">
        <v>16</v>
      </c>
      <c r="J100" s="752"/>
      <c r="K100" s="755"/>
      <c r="L100" s="757"/>
      <c r="M100" s="730" t="s">
        <v>181</v>
      </c>
      <c r="N100" s="763" t="s">
        <v>182</v>
      </c>
      <c r="O100" s="766" t="s">
        <v>183</v>
      </c>
      <c r="P100" s="759" t="s">
        <v>120</v>
      </c>
      <c r="Q100" s="724" t="s">
        <v>121</v>
      </c>
      <c r="R100" s="725"/>
      <c r="S100" s="725"/>
      <c r="T100" s="725"/>
      <c r="U100" s="725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6</v>
      </c>
      <c r="E101" s="19"/>
      <c r="F101" s="734"/>
      <c r="G101" s="197"/>
      <c r="H101" s="33"/>
      <c r="I101" s="745"/>
      <c r="J101" s="753"/>
      <c r="K101" s="756"/>
      <c r="L101" s="758"/>
      <c r="M101" s="731"/>
      <c r="N101" s="764"/>
      <c r="O101" s="767"/>
      <c r="P101" s="760"/>
      <c r="Q101" s="91" t="s">
        <v>123</v>
      </c>
      <c r="R101" s="179">
        <v>4462.8</v>
      </c>
      <c r="S101" s="93">
        <v>45481</v>
      </c>
      <c r="T101" s="180">
        <f>R101-H115</f>
        <v>7.1000000000003638</v>
      </c>
      <c r="U101" s="230">
        <f>S101-I2</f>
        <v>4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34"/>
      <c r="G102" s="197"/>
      <c r="H102" s="33"/>
      <c r="I102" s="745"/>
      <c r="J102" s="753"/>
      <c r="K102" s="756"/>
      <c r="L102" s="758"/>
      <c r="M102" s="731"/>
      <c r="N102" s="764"/>
      <c r="O102" s="767"/>
      <c r="P102" s="760"/>
      <c r="Q102" s="97" t="s">
        <v>125</v>
      </c>
      <c r="R102" s="98">
        <v>4469.7</v>
      </c>
      <c r="S102" s="99"/>
      <c r="T102" s="183">
        <f>R102-H115</f>
        <v>14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4"/>
      <c r="G103" s="197"/>
      <c r="H103" s="33"/>
      <c r="I103" s="745"/>
      <c r="J103" s="753"/>
      <c r="K103" s="756"/>
      <c r="L103" s="758"/>
      <c r="M103" s="731"/>
      <c r="N103" s="764"/>
      <c r="O103" s="767"/>
      <c r="P103" s="760"/>
      <c r="Q103" s="97" t="s">
        <v>126</v>
      </c>
      <c r="R103" s="98">
        <v>4473</v>
      </c>
      <c r="S103" s="99"/>
      <c r="T103" s="184">
        <f>R103-H115</f>
        <v>17.300000000000182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34"/>
      <c r="G104" s="197"/>
      <c r="H104" s="33"/>
      <c r="I104" s="745"/>
      <c r="J104" s="753"/>
      <c r="K104" s="756"/>
      <c r="L104" s="758"/>
      <c r="M104" s="731"/>
      <c r="N104" s="764"/>
      <c r="O104" s="767"/>
      <c r="P104" s="760"/>
      <c r="Q104" s="104" t="s">
        <v>127</v>
      </c>
      <c r="R104" s="105">
        <v>4498</v>
      </c>
      <c r="S104" s="106"/>
      <c r="T104" s="184">
        <f>R104-H115</f>
        <v>42.300000000000182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4"/>
      <c r="G105" s="197"/>
      <c r="H105" s="33"/>
      <c r="I105" s="745"/>
      <c r="J105" s="753"/>
      <c r="K105" s="756"/>
      <c r="L105" s="758"/>
      <c r="M105" s="731"/>
      <c r="N105" s="764"/>
      <c r="O105" s="767"/>
      <c r="P105" s="760"/>
      <c r="Q105" s="108" t="s">
        <v>128</v>
      </c>
      <c r="R105" s="116">
        <v>4548</v>
      </c>
      <c r="S105" s="491">
        <v>45649</v>
      </c>
      <c r="T105" s="109">
        <f>R105-H115</f>
        <v>92.300000000000182</v>
      </c>
      <c r="U105" s="231">
        <f>S105-I2</f>
        <v>172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4"/>
      <c r="G106" s="197"/>
      <c r="H106" s="33"/>
      <c r="I106" s="745"/>
      <c r="J106" s="753"/>
      <c r="K106" s="756"/>
      <c r="L106" s="758"/>
      <c r="M106" s="731"/>
      <c r="N106" s="764"/>
      <c r="O106" s="767"/>
      <c r="P106" s="760"/>
      <c r="Q106" s="108" t="s">
        <v>129</v>
      </c>
      <c r="R106" s="232">
        <v>4598</v>
      </c>
      <c r="S106" s="492">
        <v>45558</v>
      </c>
      <c r="T106" s="232">
        <f>R106-H115</f>
        <v>142.30000000000018</v>
      </c>
      <c r="U106" s="233">
        <f>S106-I2</f>
        <v>81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4"/>
      <c r="G107" s="197"/>
      <c r="H107" s="33"/>
      <c r="I107" s="745"/>
      <c r="J107" s="753"/>
      <c r="K107" s="756"/>
      <c r="L107" s="758"/>
      <c r="M107" s="731"/>
      <c r="N107" s="764"/>
      <c r="O107" s="767"/>
      <c r="P107" s="760"/>
      <c r="Q107" s="115" t="s">
        <v>131</v>
      </c>
      <c r="R107" s="116">
        <v>4550.2</v>
      </c>
      <c r="S107" s="188"/>
      <c r="T107" s="116">
        <f>R107-H115</f>
        <v>94.5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4"/>
      <c r="G108" s="197"/>
      <c r="H108" s="33"/>
      <c r="I108" s="745"/>
      <c r="J108" s="753"/>
      <c r="K108" s="756"/>
      <c r="L108" s="758"/>
      <c r="M108" s="731"/>
      <c r="N108" s="764"/>
      <c r="O108" s="767"/>
      <c r="P108" s="760"/>
      <c r="Q108" s="120" t="s">
        <v>170</v>
      </c>
      <c r="R108" s="116">
        <v>4748</v>
      </c>
      <c r="S108" s="493">
        <v>46196</v>
      </c>
      <c r="T108" s="116">
        <f>R108-H115</f>
        <v>292.30000000000018</v>
      </c>
      <c r="U108" s="234">
        <f>S108-I2</f>
        <v>719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4"/>
      <c r="G109" s="197"/>
      <c r="H109" s="33"/>
      <c r="I109" s="745"/>
      <c r="J109" s="753"/>
      <c r="K109" s="756"/>
      <c r="L109" s="758"/>
      <c r="M109" s="731"/>
      <c r="N109" s="764"/>
      <c r="O109" s="767"/>
      <c r="P109" s="760"/>
      <c r="Q109" s="124" t="s">
        <v>133</v>
      </c>
      <c r="R109" s="235">
        <v>4848</v>
      </c>
      <c r="S109" s="494">
        <v>46196</v>
      </c>
      <c r="T109" s="235">
        <f>R109-H115</f>
        <v>392.30000000000018</v>
      </c>
      <c r="U109" s="236">
        <f>S109-I2</f>
        <v>719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4"/>
      <c r="G110" s="197"/>
      <c r="H110" s="33"/>
      <c r="I110" s="745"/>
      <c r="J110" s="753"/>
      <c r="K110" s="756"/>
      <c r="L110" s="758"/>
      <c r="M110" s="731"/>
      <c r="N110" s="764"/>
      <c r="O110" s="767"/>
      <c r="P110" s="760"/>
      <c r="Q110" s="124" t="s">
        <v>134</v>
      </c>
      <c r="R110" s="205">
        <v>4948</v>
      </c>
      <c r="S110" s="490"/>
      <c r="T110" s="92">
        <f>R110-H115</f>
        <v>492.30000000000018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4"/>
      <c r="G111" s="197"/>
      <c r="H111" s="33"/>
      <c r="I111" s="745"/>
      <c r="J111" s="753"/>
      <c r="K111" s="756"/>
      <c r="L111" s="758"/>
      <c r="M111" s="731"/>
      <c r="N111" s="764"/>
      <c r="O111" s="767"/>
      <c r="P111" s="760"/>
      <c r="Q111" s="126" t="s">
        <v>171</v>
      </c>
      <c r="R111" s="205">
        <v>5048</v>
      </c>
      <c r="S111" s="495">
        <v>45831</v>
      </c>
      <c r="T111" s="92">
        <f>R111-H115</f>
        <v>592.30000000000018</v>
      </c>
      <c r="U111" s="234">
        <f>S111-I2</f>
        <v>354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4"/>
      <c r="G112" s="197"/>
      <c r="H112" s="33"/>
      <c r="I112" s="745"/>
      <c r="J112" s="753"/>
      <c r="K112" s="756"/>
      <c r="L112" s="758"/>
      <c r="M112" s="731"/>
      <c r="N112" s="764"/>
      <c r="O112" s="767"/>
      <c r="P112" s="760"/>
      <c r="Q112" s="128" t="s">
        <v>135</v>
      </c>
      <c r="R112" s="116">
        <v>5048</v>
      </c>
      <c r="S112" s="493">
        <v>46196</v>
      </c>
      <c r="T112" s="116">
        <f>R112-H115</f>
        <v>592.30000000000018</v>
      </c>
      <c r="U112" s="234">
        <f>S112-I2</f>
        <v>719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4"/>
      <c r="H113" s="33"/>
      <c r="I113" s="745"/>
      <c r="J113" s="753"/>
      <c r="K113" s="756"/>
      <c r="L113" s="758"/>
      <c r="M113" s="731"/>
      <c r="N113" s="764"/>
      <c r="O113" s="767"/>
      <c r="P113" s="760"/>
      <c r="Q113" s="126" t="s">
        <v>137</v>
      </c>
      <c r="R113" s="209"/>
      <c r="S113" s="495">
        <v>45496</v>
      </c>
      <c r="T113" s="211"/>
      <c r="U113" s="234">
        <f>S113-I2</f>
        <v>19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4"/>
      <c r="H114" s="33"/>
      <c r="I114" s="745"/>
      <c r="J114" s="753"/>
      <c r="K114" s="756"/>
      <c r="L114" s="758"/>
      <c r="M114" s="731"/>
      <c r="N114" s="764"/>
      <c r="O114" s="767"/>
      <c r="P114" s="760"/>
      <c r="Q114" s="124" t="s">
        <v>138</v>
      </c>
      <c r="R114" s="237"/>
      <c r="S114" s="496">
        <v>45649</v>
      </c>
      <c r="T114" s="237"/>
      <c r="U114" s="238">
        <f>S114-I2</f>
        <v>172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4"/>
      <c r="G115" s="198" t="s">
        <v>139</v>
      </c>
      <c r="H115" s="36">
        <f>4449.7+B101</f>
        <v>4455.7</v>
      </c>
      <c r="I115" s="745"/>
      <c r="J115" s="753"/>
      <c r="K115" s="756"/>
      <c r="L115" s="758"/>
      <c r="M115" s="731"/>
      <c r="N115" s="764"/>
      <c r="O115" s="767"/>
      <c r="P115" s="760"/>
      <c r="Q115" s="239" t="s">
        <v>184</v>
      </c>
      <c r="R115" s="92">
        <v>5648</v>
      </c>
      <c r="S115" s="496">
        <v>46927</v>
      </c>
      <c r="T115" s="240">
        <f>R115-H115</f>
        <v>1192.3000000000002</v>
      </c>
      <c r="U115" s="230">
        <f>S115-I2</f>
        <v>1450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4"/>
      <c r="G116" s="199">
        <f>1896.9+B101</f>
        <v>1902.9</v>
      </c>
      <c r="H116" s="33"/>
      <c r="I116" s="745"/>
      <c r="J116" s="753"/>
      <c r="K116" s="756"/>
      <c r="L116" s="758"/>
      <c r="M116" s="731"/>
      <c r="N116" s="764"/>
      <c r="O116" s="767"/>
      <c r="P116" s="760"/>
      <c r="Q116" s="124" t="s">
        <v>185</v>
      </c>
      <c r="R116" s="116">
        <v>6848</v>
      </c>
      <c r="S116" s="496">
        <v>46927</v>
      </c>
      <c r="T116" s="241">
        <f>R116-H115</f>
        <v>2392.3000000000002</v>
      </c>
      <c r="U116" s="234">
        <f>S116-I2</f>
        <v>1450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4"/>
      <c r="G117" s="198"/>
      <c r="H117" s="33"/>
      <c r="I117" s="745"/>
      <c r="J117" s="753"/>
      <c r="K117" s="756"/>
      <c r="L117" s="758"/>
      <c r="M117" s="731"/>
      <c r="N117" s="764"/>
      <c r="O117" s="767"/>
      <c r="P117" s="760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4"/>
      <c r="G118" s="198" t="s">
        <v>142</v>
      </c>
      <c r="H118" s="33"/>
      <c r="I118" s="745"/>
      <c r="J118" s="753"/>
      <c r="K118" s="756"/>
      <c r="L118" s="758"/>
      <c r="M118" s="731"/>
      <c r="N118" s="764"/>
      <c r="O118" s="767"/>
      <c r="P118" s="760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4"/>
      <c r="G119" s="199">
        <f>4722.9+B101</f>
        <v>4728.8999999999996</v>
      </c>
      <c r="H119" s="33"/>
      <c r="I119" s="745"/>
      <c r="J119" s="753"/>
      <c r="K119" s="756"/>
      <c r="L119" s="758"/>
      <c r="M119" s="731"/>
      <c r="N119" s="764"/>
      <c r="O119" s="767"/>
      <c r="P119" s="760"/>
      <c r="Q119" s="724" t="s">
        <v>143</v>
      </c>
      <c r="R119" s="725"/>
      <c r="S119" s="725"/>
      <c r="T119" s="725"/>
      <c r="U119" s="725"/>
      <c r="V119" s="150" t="s">
        <v>146</v>
      </c>
      <c r="W119" s="49"/>
      <c r="Z119" s="191"/>
      <c r="AA119" s="192"/>
    </row>
    <row r="120" spans="1:27" ht="30" customHeight="1">
      <c r="E120" s="19"/>
      <c r="F120" s="734"/>
      <c r="G120" s="197"/>
      <c r="H120" s="33"/>
      <c r="I120" s="745"/>
      <c r="J120" s="753"/>
      <c r="K120" s="756"/>
      <c r="L120" s="758"/>
      <c r="M120" s="731"/>
      <c r="N120" s="764"/>
      <c r="O120" s="767"/>
      <c r="P120" s="760"/>
      <c r="Q120" s="145" t="s">
        <v>144</v>
      </c>
      <c r="R120" s="247">
        <v>4948</v>
      </c>
      <c r="S120" s="106"/>
      <c r="T120" s="248">
        <f>R120-H115</f>
        <v>492.30000000000018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34"/>
      <c r="G121" s="197"/>
      <c r="H121" s="33"/>
      <c r="I121" s="745"/>
      <c r="J121" s="753"/>
      <c r="K121" s="756"/>
      <c r="L121" s="758"/>
      <c r="M121" s="731"/>
      <c r="N121" s="764"/>
      <c r="O121" s="767"/>
      <c r="P121" s="760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4"/>
      <c r="G122" s="197"/>
      <c r="H122" s="33"/>
      <c r="I122" s="745"/>
      <c r="J122" s="753"/>
      <c r="K122" s="756"/>
      <c r="L122" s="758"/>
      <c r="M122" s="731"/>
      <c r="N122" s="764"/>
      <c r="O122" s="767"/>
      <c r="P122" s="760"/>
      <c r="Q122" s="768" t="s">
        <v>148</v>
      </c>
      <c r="R122" s="769"/>
      <c r="S122" s="769"/>
      <c r="T122" s="769"/>
      <c r="U122" s="769"/>
      <c r="V122" s="156" t="s">
        <v>151</v>
      </c>
      <c r="W122" s="49"/>
      <c r="Z122" s="191"/>
      <c r="AA122" s="192"/>
    </row>
    <row r="123" spans="1:27" ht="30" customHeight="1">
      <c r="E123" s="19"/>
      <c r="F123" s="734"/>
      <c r="G123" s="197"/>
      <c r="H123" s="33"/>
      <c r="I123" s="745"/>
      <c r="J123" s="753"/>
      <c r="K123" s="756"/>
      <c r="L123" s="758"/>
      <c r="M123" s="731"/>
      <c r="N123" s="764"/>
      <c r="O123" s="767"/>
      <c r="P123" s="760"/>
      <c r="Q123" s="157" t="s">
        <v>186</v>
      </c>
      <c r="R123" s="116">
        <v>4878.1000000000004</v>
      </c>
      <c r="S123" s="117"/>
      <c r="T123" s="116">
        <f>R123-H115</f>
        <v>422.40000000000055</v>
      </c>
      <c r="U123" s="252"/>
      <c r="V123" s="151"/>
      <c r="W123" s="49"/>
      <c r="Z123" s="191"/>
      <c r="AA123" s="192"/>
    </row>
    <row r="124" spans="1:27" ht="30" customHeight="1">
      <c r="E124" s="19"/>
      <c r="F124" s="734"/>
      <c r="G124" s="197"/>
      <c r="H124" s="33"/>
      <c r="I124" s="745"/>
      <c r="J124" s="753"/>
      <c r="K124" s="756"/>
      <c r="L124" s="758"/>
      <c r="M124" s="731"/>
      <c r="N124" s="764"/>
      <c r="O124" s="767"/>
      <c r="P124" s="760"/>
      <c r="Q124" s="157" t="s">
        <v>187</v>
      </c>
      <c r="R124" s="253">
        <v>4943.8999999999996</v>
      </c>
      <c r="S124" s="254"/>
      <c r="T124" s="253">
        <f>R124-H115</f>
        <v>488.19999999999982</v>
      </c>
      <c r="U124" s="255"/>
      <c r="V124" s="256"/>
      <c r="W124" s="49"/>
      <c r="Z124" s="191"/>
      <c r="AA124" s="192"/>
    </row>
    <row r="125" spans="1:27" ht="30" customHeight="1">
      <c r="E125" s="19"/>
      <c r="F125" s="734"/>
      <c r="G125" s="197"/>
      <c r="H125" s="33"/>
      <c r="I125" s="745"/>
      <c r="J125" s="753"/>
      <c r="K125" s="756"/>
      <c r="L125" s="758"/>
      <c r="M125" s="731"/>
      <c r="N125" s="764"/>
      <c r="O125" s="767"/>
      <c r="P125" s="760"/>
      <c r="Q125" s="124" t="s">
        <v>188</v>
      </c>
      <c r="R125" s="116">
        <v>4952.5</v>
      </c>
      <c r="S125" s="117"/>
      <c r="T125" s="257">
        <f>R125-H115</f>
        <v>496.80000000000018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61" priority="344" stopIfTrue="1">
      <formula>I44="Serviceable"</formula>
    </cfRule>
    <cfRule type="expression" dxfId="160" priority="345" stopIfTrue="1">
      <formula>I44="Maint."</formula>
    </cfRule>
  </conditionalFormatting>
  <conditionalFormatting sqref="R115">
    <cfRule type="cellIs" dxfId="159" priority="322" stopIfTrue="1" operator="lessThan">
      <formula>0</formula>
    </cfRule>
    <cfRule type="cellIs" dxfId="158" priority="321" stopIfTrue="1" operator="between">
      <formula>#REF!</formula>
      <formula>0</formula>
    </cfRule>
    <cfRule type="cellIs" dxfId="157" priority="320" stopIfTrue="1" operator="between">
      <formula>#REF!</formula>
      <formula>#REF!</formula>
    </cfRule>
  </conditionalFormatting>
  <conditionalFormatting sqref="T13">
    <cfRule type="cellIs" dxfId="156" priority="141" operator="lessThanOrEqual">
      <formula>10</formula>
    </cfRule>
  </conditionalFormatting>
  <conditionalFormatting sqref="T14:T15">
    <cfRule type="cellIs" dxfId="155" priority="136" stopIfTrue="1" operator="lessThanOrEqual">
      <formula>10</formula>
    </cfRule>
    <cfRule type="cellIs" dxfId="154" priority="135" stopIfTrue="1" operator="lessThanOrEqual">
      <formula>5</formula>
    </cfRule>
  </conditionalFormatting>
  <conditionalFormatting sqref="T16:T18">
    <cfRule type="cellIs" dxfId="153" priority="200" stopIfTrue="1" operator="lessThanOrEqual">
      <formula>10</formula>
    </cfRule>
    <cfRule type="cellIs" dxfId="152" priority="201" stopIfTrue="1" operator="lessThanOrEqual">
      <formula>25</formula>
    </cfRule>
  </conditionalFormatting>
  <conditionalFormatting sqref="T19:T22">
    <cfRule type="cellIs" dxfId="151" priority="126" stopIfTrue="1" operator="lessThanOrEqual">
      <formula>50</formula>
    </cfRule>
    <cfRule type="cellIs" dxfId="150" priority="125" stopIfTrue="1" operator="lessThanOrEqual">
      <formula>25</formula>
    </cfRule>
  </conditionalFormatting>
  <conditionalFormatting sqref="T24">
    <cfRule type="cellIs" dxfId="149" priority="188" stopIfTrue="1" operator="lessThanOrEqual">
      <formula>50</formula>
    </cfRule>
    <cfRule type="cellIs" dxfId="148" priority="189" stopIfTrue="1" operator="lessThanOrEqual">
      <formula>100</formula>
    </cfRule>
  </conditionalFormatting>
  <conditionalFormatting sqref="T32">
    <cfRule type="cellIs" dxfId="147" priority="122" stopIfTrue="1" operator="lessThanOrEqual">
      <formula>150</formula>
    </cfRule>
  </conditionalFormatting>
  <conditionalFormatting sqref="T32:T34">
    <cfRule type="cellIs" dxfId="146" priority="15" stopIfTrue="1" operator="lessThanOrEqual">
      <formula>50</formula>
    </cfRule>
  </conditionalFormatting>
  <conditionalFormatting sqref="T33:T34">
    <cfRule type="cellIs" dxfId="145" priority="16" stopIfTrue="1" operator="lessThanOrEqual">
      <formula>100</formula>
    </cfRule>
  </conditionalFormatting>
  <conditionalFormatting sqref="T37">
    <cfRule type="cellIs" dxfId="144" priority="13" stopIfTrue="1" operator="lessThanOrEqual">
      <formula>50</formula>
    </cfRule>
    <cfRule type="cellIs" dxfId="143" priority="14" stopIfTrue="1" operator="lessThanOrEqual">
      <formula>100</formula>
    </cfRule>
  </conditionalFormatting>
  <conditionalFormatting sqref="T57">
    <cfRule type="cellIs" dxfId="142" priority="116" stopIfTrue="1" operator="lessThanOrEqual">
      <formula>5+$M$56</formula>
    </cfRule>
    <cfRule type="cellIs" dxfId="141" priority="115" operator="lessThanOrEqual">
      <formula>0</formula>
    </cfRule>
  </conditionalFormatting>
  <conditionalFormatting sqref="T58:T59">
    <cfRule type="cellIs" dxfId="140" priority="109" stopIfTrue="1" operator="lessThanOrEqual">
      <formula>5</formula>
    </cfRule>
    <cfRule type="cellIs" dxfId="139" priority="110" stopIfTrue="1" operator="lessThanOrEqual">
      <formula>10</formula>
    </cfRule>
  </conditionalFormatting>
  <conditionalFormatting sqref="T60:T62">
    <cfRule type="cellIs" dxfId="138" priority="103" stopIfTrue="1" operator="lessThanOrEqual">
      <formula>10</formula>
    </cfRule>
    <cfRule type="cellIs" dxfId="137" priority="104" stopIfTrue="1" operator="lessThanOrEqual">
      <formula>25</formula>
    </cfRule>
  </conditionalFormatting>
  <conditionalFormatting sqref="T63:T66">
    <cfRule type="cellIs" dxfId="136" priority="92" stopIfTrue="1" operator="lessThanOrEqual">
      <formula>50</formula>
    </cfRule>
    <cfRule type="cellIs" dxfId="135" priority="91" stopIfTrue="1" operator="lessThanOrEqual">
      <formula>25</formula>
    </cfRule>
  </conditionalFormatting>
  <conditionalFormatting sqref="T67:T68">
    <cfRule type="cellIs" dxfId="134" priority="88" stopIfTrue="1" operator="lessThanOrEqual">
      <formula>100</formula>
    </cfRule>
    <cfRule type="cellIs" dxfId="133" priority="87" stopIfTrue="1" operator="lessThanOrEqual">
      <formula>50</formula>
    </cfRule>
  </conditionalFormatting>
  <conditionalFormatting sqref="T76">
    <cfRule type="cellIs" dxfId="132" priority="84" stopIfTrue="1" operator="lessThanOrEqual">
      <formula>150</formula>
    </cfRule>
  </conditionalFormatting>
  <conditionalFormatting sqref="T76:T77">
    <cfRule type="cellIs" dxfId="131" priority="18" stopIfTrue="1" operator="lessThanOrEqual">
      <formula>50</formula>
    </cfRule>
  </conditionalFormatting>
  <conditionalFormatting sqref="T77">
    <cfRule type="cellIs" dxfId="130" priority="19" stopIfTrue="1" operator="lessThanOrEqual">
      <formula>100</formula>
    </cfRule>
  </conditionalFormatting>
  <conditionalFormatting sqref="T79">
    <cfRule type="cellIs" dxfId="129" priority="255" stopIfTrue="1" operator="lessThanOrEqual">
      <formula>50</formula>
    </cfRule>
  </conditionalFormatting>
  <conditionalFormatting sqref="T82 T84">
    <cfRule type="cellIs" dxfId="128" priority="75" stopIfTrue="1" operator="lessThanOrEqual">
      <formula>30</formula>
    </cfRule>
    <cfRule type="cellIs" dxfId="127" priority="76" stopIfTrue="1" operator="lessThanOrEqual">
      <formula>100</formula>
    </cfRule>
  </conditionalFormatting>
  <conditionalFormatting sqref="T101 T104 T115:T116">
    <cfRule type="cellIs" dxfId="126" priority="338" operator="lessThan">
      <formula>10</formula>
    </cfRule>
  </conditionalFormatting>
  <conditionalFormatting sqref="T101 T104">
    <cfRule type="cellIs" dxfId="125" priority="309" operator="lessThan">
      <formula>20</formula>
    </cfRule>
  </conditionalFormatting>
  <conditionalFormatting sqref="T101">
    <cfRule type="cellIs" dxfId="124" priority="313" operator="lessThan">
      <formula>10</formula>
    </cfRule>
    <cfRule type="cellIs" dxfId="123" priority="312" operator="lessThan">
      <formula>0</formula>
    </cfRule>
  </conditionalFormatting>
  <conditionalFormatting sqref="T102:T103">
    <cfRule type="cellIs" dxfId="122" priority="64" stopIfTrue="1" operator="lessThanOrEqual">
      <formula>10</formula>
    </cfRule>
    <cfRule type="cellIs" dxfId="121" priority="63" stopIfTrue="1" operator="lessThanOrEqual">
      <formula>5</formula>
    </cfRule>
  </conditionalFormatting>
  <conditionalFormatting sqref="T104:T106">
    <cfRule type="cellIs" dxfId="120" priority="55" stopIfTrue="1" operator="lessThanOrEqual">
      <formula>10</formula>
    </cfRule>
    <cfRule type="cellIs" dxfId="119" priority="56" stopIfTrue="1" operator="lessThanOrEqual">
      <formula>25</formula>
    </cfRule>
  </conditionalFormatting>
  <conditionalFormatting sqref="T107">
    <cfRule type="cellIs" dxfId="118" priority="51" stopIfTrue="1" operator="lessThanOrEqual">
      <formula>25</formula>
    </cfRule>
    <cfRule type="cellIs" dxfId="117" priority="52" stopIfTrue="1" operator="lessThanOrEqual">
      <formula>50</formula>
    </cfRule>
  </conditionalFormatting>
  <conditionalFormatting sqref="T109">
    <cfRule type="cellIs" dxfId="116" priority="47" operator="lessThanOrEqual">
      <formula>25</formula>
    </cfRule>
    <cfRule type="cellIs" dxfId="115" priority="48" operator="lessThanOrEqual">
      <formula>50</formula>
    </cfRule>
  </conditionalFormatting>
  <conditionalFormatting sqref="T110">
    <cfRule type="cellIs" dxfId="114" priority="44" stopIfTrue="1" operator="lessThanOrEqual">
      <formula>50</formula>
    </cfRule>
    <cfRule type="cellIs" dxfId="113" priority="43" stopIfTrue="1" operator="lessThanOrEqual">
      <formula>25</formula>
    </cfRule>
  </conditionalFormatting>
  <conditionalFormatting sqref="T111">
    <cfRule type="cellIs" dxfId="112" priority="41" stopIfTrue="1" operator="lessThanOrEqual">
      <formula>50</formula>
    </cfRule>
    <cfRule type="cellIs" dxfId="111" priority="42" stopIfTrue="1" operator="lessThanOrEqual">
      <formula>100</formula>
    </cfRule>
  </conditionalFormatting>
  <conditionalFormatting sqref="T112">
    <cfRule type="cellIs" dxfId="110" priority="38" operator="lessThanOrEqual">
      <formula>100</formula>
    </cfRule>
    <cfRule type="cellIs" dxfId="109" priority="37" operator="lessThanOrEqual">
      <formula>50</formula>
    </cfRule>
  </conditionalFormatting>
  <conditionalFormatting sqref="T115:T116 T101 T104">
    <cfRule type="cellIs" dxfId="108" priority="337" operator="lessThan">
      <formula>0</formula>
    </cfRule>
  </conditionalFormatting>
  <conditionalFormatting sqref="T116">
    <cfRule type="cellIs" dxfId="107" priority="306" operator="lessThan">
      <formula>15</formula>
    </cfRule>
    <cfRule type="cellIs" dxfId="106" priority="316" operator="lessThan">
      <formula>10</formula>
    </cfRule>
    <cfRule type="cellIs" dxfId="105" priority="308" operator="lessThan">
      <formula>0</formula>
    </cfRule>
  </conditionalFormatting>
  <conditionalFormatting sqref="T120">
    <cfRule type="cellIs" dxfId="104" priority="30" stopIfTrue="1" operator="lessThanOrEqual">
      <formula>150</formula>
    </cfRule>
    <cfRule type="cellIs" dxfId="103" priority="29" stopIfTrue="1" operator="lessThanOrEqual">
      <formula>50</formula>
    </cfRule>
  </conditionalFormatting>
  <conditionalFormatting sqref="T123:T124">
    <cfRule type="cellIs" dxfId="102" priority="150" stopIfTrue="1" operator="lessThanOrEqual">
      <formula>30</formula>
    </cfRule>
    <cfRule type="cellIs" dxfId="101" priority="151" stopIfTrue="1" operator="lessThanOrEqual">
      <formula>100</formula>
    </cfRule>
  </conditionalFormatting>
  <conditionalFormatting sqref="T125">
    <cfRule type="cellIs" dxfId="100" priority="155" stopIfTrue="1" operator="lessThanOrEqual">
      <formula>100</formula>
    </cfRule>
    <cfRule type="cellIs" dxfId="99" priority="154" stopIfTrue="1" operator="lessThanOrEqual">
      <formula>25</formula>
    </cfRule>
  </conditionalFormatting>
  <conditionalFormatting sqref="U13">
    <cfRule type="cellIs" dxfId="98" priority="139" stopIfTrue="1" operator="lessThanOrEqual">
      <formula>0</formula>
    </cfRule>
    <cfRule type="cellIs" dxfId="97" priority="140" stopIfTrue="1" operator="lessThanOrEqual">
      <formula>3</formula>
    </cfRule>
  </conditionalFormatting>
  <conditionalFormatting sqref="U17:U18">
    <cfRule type="cellIs" dxfId="96" priority="134" stopIfTrue="1" operator="lessThanOrEqual">
      <formula>30</formula>
    </cfRule>
    <cfRule type="cellIs" dxfId="95" priority="133" stopIfTrue="1" operator="lessThanOrEqual">
      <formula>10</formula>
    </cfRule>
  </conditionalFormatting>
  <conditionalFormatting sqref="U20:U21">
    <cfRule type="cellIs" dxfId="94" priority="183" stopIfTrue="1" operator="lessThanOrEqual">
      <formula>90</formula>
    </cfRule>
    <cfRule type="cellIs" dxfId="93" priority="182" stopIfTrue="1" operator="lessThanOrEqual">
      <formula>30</formula>
    </cfRule>
  </conditionalFormatting>
  <conditionalFormatting sqref="U24">
    <cfRule type="cellIs" dxfId="92" priority="124" stopIfTrue="1" operator="lessThanOrEqual">
      <formula>90</formula>
    </cfRule>
    <cfRule type="cellIs" dxfId="91" priority="123" stopIfTrue="1" operator="lessThanOrEqual">
      <formula>30</formula>
    </cfRule>
  </conditionalFormatting>
  <conditionalFormatting sqref="U25">
    <cfRule type="cellIs" dxfId="90" priority="214" stopIfTrue="1" operator="lessThanOrEqual">
      <formula>5</formula>
    </cfRule>
    <cfRule type="cellIs" dxfId="89" priority="215" stopIfTrue="1" operator="lessThanOrEqual">
      <formula>10</formula>
    </cfRule>
  </conditionalFormatting>
  <conditionalFormatting sqref="U26">
    <cfRule type="cellIs" dxfId="88" priority="212" stopIfTrue="1" operator="lessThanOrEqual">
      <formula>15</formula>
    </cfRule>
    <cfRule type="cellIs" dxfId="87" priority="213" stopIfTrue="1" operator="lessThanOrEqual">
      <formula>30</formula>
    </cfRule>
  </conditionalFormatting>
  <conditionalFormatting sqref="U28">
    <cfRule type="cellIs" dxfId="86" priority="9" operator="lessThanOrEqual">
      <formula>15</formula>
    </cfRule>
    <cfRule type="cellIs" dxfId="85" priority="10" operator="lessThanOrEqual">
      <formula>60</formula>
    </cfRule>
  </conditionalFormatting>
  <conditionalFormatting sqref="U33">
    <cfRule type="cellIs" dxfId="84" priority="26" stopIfTrue="1" operator="lessThanOrEqual">
      <formula>30</formula>
    </cfRule>
    <cfRule type="cellIs" dxfId="83" priority="27" stopIfTrue="1" operator="lessThanOrEqual">
      <formula>90</formula>
    </cfRule>
  </conditionalFormatting>
  <conditionalFormatting sqref="U57">
    <cfRule type="cellIs" dxfId="82" priority="114" stopIfTrue="1" operator="lessThanOrEqual">
      <formula>3</formula>
    </cfRule>
    <cfRule type="cellIs" dxfId="81" priority="113" stopIfTrue="1" operator="lessThanOrEqual">
      <formula>0</formula>
    </cfRule>
  </conditionalFormatting>
  <conditionalFormatting sqref="U61:U62">
    <cfRule type="cellIs" dxfId="80" priority="101" stopIfTrue="1" operator="lessThanOrEqual">
      <formula>10</formula>
    </cfRule>
    <cfRule type="cellIs" dxfId="79" priority="102" stopIfTrue="1" operator="lessThanOrEqual">
      <formula>30</formula>
    </cfRule>
  </conditionalFormatting>
  <conditionalFormatting sqref="U64:U65">
    <cfRule type="cellIs" dxfId="78" priority="96" stopIfTrue="1" operator="lessThanOrEqual">
      <formula>90</formula>
    </cfRule>
    <cfRule type="cellIs" dxfId="77" priority="95" stopIfTrue="1" operator="lessThanOrEqual">
      <formula>30</formula>
    </cfRule>
  </conditionalFormatting>
  <conditionalFormatting sqref="U67:U68">
    <cfRule type="cellIs" dxfId="76" priority="85" stopIfTrue="1" operator="lessThanOrEqual">
      <formula>30</formula>
    </cfRule>
    <cfRule type="cellIs" dxfId="75" priority="86" stopIfTrue="1" operator="lessThanOrEqual">
      <formula>90</formula>
    </cfRule>
  </conditionalFormatting>
  <conditionalFormatting sqref="U69">
    <cfRule type="cellIs" dxfId="74" priority="176" stopIfTrue="1" operator="lessThanOrEqual">
      <formula>5</formula>
    </cfRule>
    <cfRule type="cellIs" dxfId="73" priority="177" stopIfTrue="1" operator="lessThanOrEqual">
      <formula>10</formula>
    </cfRule>
  </conditionalFormatting>
  <conditionalFormatting sqref="U70 T101 T104 T115:U116">
    <cfRule type="cellIs" dxfId="72" priority="279" operator="lessThanOrEqual">
      <formula>15</formula>
    </cfRule>
  </conditionalFormatting>
  <conditionalFormatting sqref="U70 T104 T101 T115:U116">
    <cfRule type="cellIs" dxfId="71" priority="278" operator="lessThanOrEqual">
      <formula>0</formula>
    </cfRule>
  </conditionalFormatting>
  <conditionalFormatting sqref="U70">
    <cfRule type="cellIs" dxfId="70" priority="179" stopIfTrue="1" operator="lessThanOrEqual">
      <formula>30</formula>
    </cfRule>
  </conditionalFormatting>
  <conditionalFormatting sqref="U70:U71">
    <cfRule type="cellIs" dxfId="69" priority="5" stopIfTrue="1" operator="lessThanOrEqual">
      <formula>15</formula>
    </cfRule>
  </conditionalFormatting>
  <conditionalFormatting sqref="U71">
    <cfRule type="cellIs" dxfId="68" priority="6" stopIfTrue="1" operator="lessThanOrEqual">
      <formula>60</formula>
    </cfRule>
  </conditionalFormatting>
  <conditionalFormatting sqref="U85">
    <cfRule type="cellIs" dxfId="67" priority="74" stopIfTrue="1" operator="lessThanOrEqual">
      <formula>60</formula>
    </cfRule>
    <cfRule type="cellIs" dxfId="66" priority="73" stopIfTrue="1" operator="lessThanOrEqual">
      <formula>15</formula>
    </cfRule>
  </conditionalFormatting>
  <conditionalFormatting sqref="U86">
    <cfRule type="cellIs" dxfId="65" priority="72" stopIfTrue="1" operator="lessThanOrEqual">
      <formula>30</formula>
    </cfRule>
    <cfRule type="cellIs" dxfId="64" priority="71" stopIfTrue="1" operator="lessThanOrEqual">
      <formula>10</formula>
    </cfRule>
  </conditionalFormatting>
  <conditionalFormatting sqref="U101">
    <cfRule type="cellIs" dxfId="63" priority="68" stopIfTrue="1" operator="lessThanOrEqual">
      <formula>3</formula>
    </cfRule>
    <cfRule type="cellIs" dxfId="62" priority="67" stopIfTrue="1" operator="lessThanOrEqual">
      <formula>0</formula>
    </cfRule>
  </conditionalFormatting>
  <conditionalFormatting sqref="U105:U106">
    <cfRule type="cellIs" dxfId="61" priority="54" stopIfTrue="1" operator="lessThanOrEqual">
      <formula>30</formula>
    </cfRule>
    <cfRule type="cellIs" dxfId="60" priority="53" stopIfTrue="1" operator="lessThanOrEqual">
      <formula>10</formula>
    </cfRule>
  </conditionalFormatting>
  <conditionalFormatting sqref="U108:U109">
    <cfRule type="cellIs" dxfId="59" priority="46" stopIfTrue="1" operator="lessThanOrEqual">
      <formula>90</formula>
    </cfRule>
    <cfRule type="cellIs" dxfId="58" priority="45" stopIfTrue="1" operator="lessThanOrEqual">
      <formula>30</formula>
    </cfRule>
  </conditionalFormatting>
  <conditionalFormatting sqref="U111:U112">
    <cfRule type="cellIs" dxfId="57" priority="36" stopIfTrue="1" operator="lessThanOrEqual">
      <formula>90</formula>
    </cfRule>
    <cfRule type="cellIs" dxfId="56" priority="35" stopIfTrue="1" operator="lessThanOrEqual">
      <formula>30</formula>
    </cfRule>
  </conditionalFormatting>
  <conditionalFormatting sqref="U113">
    <cfRule type="cellIs" dxfId="55" priority="34" stopIfTrue="1" operator="lessThanOrEqual">
      <formula>10</formula>
    </cfRule>
    <cfRule type="cellIs" dxfId="54" priority="33" stopIfTrue="1" operator="lessThanOrEqual">
      <formula>5</formula>
    </cfRule>
  </conditionalFormatting>
  <conditionalFormatting sqref="U114">
    <cfRule type="cellIs" dxfId="53" priority="31" stopIfTrue="1" operator="lessThanOrEqual">
      <formula>15</formula>
    </cfRule>
    <cfRule type="cellIs" dxfId="52" priority="32" stopIfTrue="1" operator="lessThanOrEqual">
      <formula>30</formula>
    </cfRule>
  </conditionalFormatting>
  <conditionalFormatting sqref="W44 W88 W126">
    <cfRule type="cellIs" dxfId="51" priority="341" stopIfTrue="1" operator="between">
      <formula>#REF!</formula>
      <formula>#REF!</formula>
    </cfRule>
    <cfRule type="cellIs" dxfId="50" priority="342" stopIfTrue="1" operator="between">
      <formula>#REF!</formula>
      <formula>0</formula>
    </cfRule>
    <cfRule type="cellIs" dxfId="49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2024-07-03T00:28:10Z</cp:lastPrinted>
  <dcterms:created xsi:type="dcterms:W3CDTF">2022-10-07T06:47:00Z</dcterms:created>
  <dcterms:modified xsi:type="dcterms:W3CDTF">2024-07-03T07:36:47Z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