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CD89AEDA-635C-478A-8975-02C6166C96B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J27" i="2"/>
  <c r="BH27" i="2"/>
  <c r="BH18" i="2"/>
  <c r="BH14" i="2"/>
  <c r="BH9" i="2"/>
  <c r="BJ9" i="2" s="1"/>
  <c r="H27" i="3" l="1"/>
  <c r="G119" i="3"/>
  <c r="T13" i="3"/>
  <c r="T21" i="3"/>
  <c r="H115" i="3"/>
  <c r="T32" i="3"/>
  <c r="T20" i="3"/>
  <c r="G28" i="3"/>
  <c r="T14" i="3"/>
  <c r="T22" i="3"/>
  <c r="T33" i="3"/>
  <c r="T19" i="3"/>
  <c r="T15" i="3"/>
  <c r="BI27" i="2"/>
  <c r="BK27" i="2" s="1"/>
  <c r="G73" i="3"/>
  <c r="BI9" i="2"/>
  <c r="BK9" i="2" s="1"/>
  <c r="BI18" i="2"/>
  <c r="BK18" i="2" s="1"/>
  <c r="BK36" i="2" s="1"/>
  <c r="BJ18" i="2"/>
  <c r="BJ36" i="2" s="1"/>
  <c r="G76" i="3"/>
  <c r="T24" i="3" l="1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<sst xmlns="http://schemas.openxmlformats.org/spreadsheetml/2006/main" count="566" uniqueCount="207">
  <si>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</si>
  <si>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</si>
  <si>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</si>
  <si>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</si>
  <si>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</si>
  <si>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</si>
  <si>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</si>
  <si>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</si>
  <si>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</si>
  <si>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</si>
  <si>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</si>
  <si>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</si>
  <si>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</si>
  <si>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</si>
  <si>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</si>
  <si>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</si>
  <si>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</si>
  <si>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</si>
  <si>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</si>
  <si>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</si>
  <si>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</si>
  <si>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</si>
  <si>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</si>
  <si>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</si>
  <si>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</si>
  <si>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</si>
  <si>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</si>
  <si>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</si>
  <si>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</si>
  <si>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</si>
  <si>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</si>
  <si>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</si>
  <si>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</si>
  <si>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</si>
  <si>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</si>
  <si>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</si>
  <si>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</si>
  <si>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</si>
  <si>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</si>
  <si>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</si>
  <si>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</si>
  <si>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</si>
  <si>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</si>
  <si>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</si>
  <si>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</si>
  <si>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</si>
  <si>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</si>
  <si>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</si>
  <si>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</si>
  <si>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</si>
  <si>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</si>
  <si>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</si>
  <si>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</si>
  <si>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</si>
  <si>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</si>
  <si>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</si>
  <si>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</si>
  <si>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</si>
  <si>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</si>
  <si>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</si>
  <si>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</si>
  <si>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</si>
  <si>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</si>
  <si>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</si>
  <si>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</si>
  <si>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</si>
  <si>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</si>
  <si>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</si>
  <si>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</si>
  <si>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</si>
  <si>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</si>
  <si>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</si>
  <si>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</si>
  <si>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</si>
  <si>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</si>
  <si>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</si>
  <si>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</si>
  <si>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</si>
  <si>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</si>
  <si>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</si>
  <si>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</si>
  <si>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</si>
  <si>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</si>
  <si>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</si>
  <si>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</si>
  <si>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</si>
  <si>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</si>
  <si>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</si>
  <si>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</si>
  <si>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</si>
  <si>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</si>
  <si>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</si>
  <si>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</si>
  <si>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</si>
  <si>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</si>
  <si>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</si>
  <si>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</si>
  <si>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</si>
  <si>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</si>
  <si>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</si>
  <si>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</si>
  <si>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</si>
  <si>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</si>
  <si>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</si>
  <si>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</si>
  <si>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</si>
  <si>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</si>
  <si>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</si>
  <si>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</si>
  <si>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</si>
  <si>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</si>
  <si>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</si>
  <si>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</si>
  <si>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</si>
  <si>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</si>
  <si>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</si>
  <si>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</si>
  <si>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</si>
  <si>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</si>
  <si>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</si>
  <si>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</si>
  <si>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</si>
  <si>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</si>
  <si>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</si>
  <si>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</si>
  <si>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</si>
  <si>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</si>
  <si>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</si>
  <si>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</si>
  <si>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</si>
  <si>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</si>
  <si>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</si>
  <si>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</si>
  <si>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</si>
  <si>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</si>
  <si>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</si>
  <si>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</si>
  <si>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</si>
  <si>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</si>
  <si>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</si>
  <si>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</si>
  <si>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</si>
  <si>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</si>
  <si>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</si>
  <si>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</si>
  <si>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</si>
  <si>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</si>
  <si>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</si>
  <si>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</si>
  <si>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</si>
  <si>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</si>
  <si>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</si>
  <si>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</si>
  <si>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</si>
  <si>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</si>
  <si>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</si>
  <si>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</si>
  <si>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</si>
  <si>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</si>
  <si>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</si>
  <si>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</si>
  <si>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</si>
  <si>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</si>
  <si>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</si>
  <si>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</si>
  <si>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</si>
  <si>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</si>
  <si>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</si>
  <si>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</si>
  <si>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</si>
  <si>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</si>
  <si>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</si>
  <si>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</si>
  <si>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</si>
  <si>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</si>
  <si>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</si>
  <si>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</si>
  <si>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</si>
  <si>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</si>
  <si>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</si>
  <si>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</si>
  <si>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</si>
  <si>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</si>
  <si>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</si>
  <si>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</si>
  <si>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</si>
  <si>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</si>
  <si>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</si>
  <si>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</si>
  <si>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</si>
  <si>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</si>
  <si>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</si>
  <si>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</si>
  <si>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 xml:space="preserve"> 24 OCT 2023 @ 2359H (AS PER CONTRACT ESTIMATE: 130 DAYS).      NEW REVISE EDD: 28 JUNE 2024 @ 2359H.</t>
  </si>
  <si>
    <t xml:space="preserve">50H/100H/300H/400H/500H/600H/1200H/2400H/1M/3M/6M/24M/1Y/2Y/4Y INSPECTION IN PROGRES.      
AWAITING EGR AND FLIGHT TEST.
</t>
  </si>
  <si>
    <t>1. WMSA-WMSA 0905H-1023H (1.3H)</t>
  </si>
  <si>
    <t>LAST FLYING 25/6/2024</t>
  </si>
  <si>
    <t>EGR AND FLIGHT TEST INPROGRESS</t>
  </si>
  <si>
    <t>6M/50 HC ELECTRIC HOIST INSPECTION AND SB 25.01.93 CARRIED OUT.</t>
  </si>
  <si>
    <t>M70-02-5332</t>
  </si>
  <si>
    <t>SATISFACTORY</t>
  </si>
  <si>
    <t>LAST EGR 25/6/2024</t>
  </si>
  <si>
    <t>TAIL ROTOR VIBRATION CHECK CARRIED OUT.FOUND SATISFACTORY.</t>
  </si>
  <si>
    <t>M70-03-5273</t>
  </si>
  <si>
    <t>MAIN ROTOR BLADE S/N 11595 AND S/N 12490 REPOSITIONED CARRIED OUT.FOUND SATISFACTORY.</t>
  </si>
  <si>
    <t>UW/M70-03/24-064</t>
  </si>
  <si>
    <t>M70-03-5271 &amp; M70-03-5272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</si>
</sst>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8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0" fontId="31" fillId="0" borderId="38" xfId="2" applyFont="1" applyBorder="1" applyAlignment="1">
      <alignment horizontal="left" vertical="center"/>
      <protection locked="0"/>
    </xf>
    <xf numFmtId="0" fontId="31" fillId="0" borderId="73" xfId="2" applyFont="1" applyBorder="1" applyAlignment="1">
      <alignment horizontal="left" vertical="center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2" xfId="2" applyNumberFormat="1" applyFont="1" applyFill="1" applyBorder="1" applyAlignment="1">
      <alignment horizontal="center" vertical="center" wrapText="1"/>
      <protection locked="0"/>
    </xf>
    <xf numFmtId="175" fontId="31" fillId="2" borderId="27" xfId="2" applyNumberFormat="1" applyFont="1" applyFill="1" applyBorder="1" applyAlignment="1">
      <alignment horizontal="center" vertical="center" wrapText="1"/>
      <protection locked="0"/>
    </xf>
    <xf numFmtId="175" fontId="31" fillId="2" borderId="82" xfId="2" applyNumberFormat="1" applyFont="1" applyFill="1" applyBorder="1" applyAlignment="1">
      <alignment horizontal="center" vertical="center" wrapText="1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left" vertical="top"/>
      <protection locked="0"/>
    </xf>
    <xf numFmtId="0" fontId="30" fillId="2" borderId="34" xfId="2" applyFont="1" applyFill="1" applyBorder="1" applyAlignment="1">
      <alignment horizontal="left" vertical="top"/>
      <protection locked="0"/>
    </xf>
    <xf numFmtId="0" fontId="30" fillId="2" borderId="33" xfId="2" applyFont="1" applyFill="1" applyBorder="1" applyAlignment="1">
      <alignment horizontal="left" vertical="top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7" zoomScaleNormal="90" zoomScaleSheetLayoutView="100" workbookViewId="0">
      <selection activeCell="AV84" sqref="AV84:BC84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64"/>
      <c r="BK1" s="464" t="s">
        <v>0</v>
      </c>
    </row>
    <row r="2" spans="1:63" ht="19.5" customHeight="1">
      <c r="A2" s="519" t="s">
        <v>1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19"/>
      <c r="AL2" s="519"/>
      <c r="AM2" s="519"/>
      <c r="AN2" s="519"/>
      <c r="AO2" s="519"/>
      <c r="AP2" s="519"/>
      <c r="AQ2" s="519"/>
      <c r="AR2" s="519"/>
      <c r="AS2" s="519"/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F2" s="519"/>
      <c r="BG2" s="519"/>
      <c r="BH2" s="519"/>
      <c r="BI2" s="519"/>
      <c r="BJ2" s="519"/>
      <c r="BK2" s="519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520" t="s">
        <v>2</v>
      </c>
      <c r="B4" s="520"/>
      <c r="C4" s="520"/>
      <c r="D4" s="520"/>
      <c r="E4" s="521" t="s">
        <v>3</v>
      </c>
      <c r="F4" s="521"/>
      <c r="G4" s="521"/>
      <c r="H4" s="521"/>
      <c r="I4" s="521"/>
      <c r="J4" s="521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703"/>
      <c r="AE4" s="703"/>
      <c r="AF4" s="703"/>
      <c r="AG4" s="703"/>
      <c r="AH4" s="703"/>
      <c r="AI4" s="703"/>
      <c r="AJ4" s="703"/>
      <c r="AK4" s="703"/>
      <c r="AL4" s="703"/>
      <c r="AM4" s="703"/>
      <c r="AN4" s="703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520" t="s">
        <v>4</v>
      </c>
      <c r="B5" s="520"/>
      <c r="C5" s="520"/>
      <c r="D5" s="520"/>
      <c r="E5" s="522">
        <v>45468</v>
      </c>
      <c r="F5" s="522"/>
      <c r="G5" s="522"/>
      <c r="H5" s="522"/>
      <c r="I5" s="522"/>
      <c r="J5" s="522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703"/>
      <c r="AE5" s="703"/>
      <c r="AF5" s="703"/>
      <c r="AG5" s="703"/>
      <c r="AH5" s="703"/>
      <c r="AI5" s="703"/>
      <c r="AJ5" s="703"/>
      <c r="AK5" s="703"/>
      <c r="AL5" s="703"/>
      <c r="AM5" s="703"/>
      <c r="AN5" s="703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531" t="s">
        <v>5</v>
      </c>
      <c r="B7" s="686"/>
      <c r="C7" s="523" t="s">
        <v>6</v>
      </c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524"/>
      <c r="AW7" s="524"/>
      <c r="AX7" s="525"/>
      <c r="AY7" s="526" t="s">
        <v>7</v>
      </c>
      <c r="AZ7" s="527"/>
      <c r="BA7" s="527"/>
      <c r="BB7" s="527"/>
      <c r="BC7" s="528"/>
      <c r="BD7" s="529" t="s">
        <v>8</v>
      </c>
      <c r="BE7" s="530"/>
      <c r="BF7" s="530"/>
      <c r="BG7" s="530"/>
      <c r="BH7" s="704" t="s">
        <v>9</v>
      </c>
      <c r="BI7" s="704" t="s">
        <v>10</v>
      </c>
      <c r="BJ7" s="692" t="s">
        <v>11</v>
      </c>
      <c r="BK7" s="692" t="s">
        <v>12</v>
      </c>
    </row>
    <row r="8" spans="1:63" ht="29.25" customHeight="1">
      <c r="A8" s="532"/>
      <c r="B8" s="687"/>
      <c r="C8" s="510">
        <v>0</v>
      </c>
      <c r="D8" s="511"/>
      <c r="E8" s="510">
        <v>1</v>
      </c>
      <c r="F8" s="511"/>
      <c r="G8" s="510">
        <v>2</v>
      </c>
      <c r="H8" s="511"/>
      <c r="I8" s="510">
        <v>3</v>
      </c>
      <c r="J8" s="511"/>
      <c r="K8" s="510">
        <v>4</v>
      </c>
      <c r="L8" s="511"/>
      <c r="M8" s="510">
        <v>5</v>
      </c>
      <c r="N8" s="511"/>
      <c r="O8" s="510">
        <v>6</v>
      </c>
      <c r="P8" s="511"/>
      <c r="Q8" s="510">
        <v>7</v>
      </c>
      <c r="R8" s="511"/>
      <c r="S8" s="510">
        <v>8</v>
      </c>
      <c r="T8" s="511"/>
      <c r="U8" s="510">
        <v>9</v>
      </c>
      <c r="V8" s="511"/>
      <c r="W8" s="510">
        <v>10</v>
      </c>
      <c r="X8" s="511"/>
      <c r="Y8" s="510">
        <v>11</v>
      </c>
      <c r="Z8" s="511"/>
      <c r="AA8" s="510">
        <v>12</v>
      </c>
      <c r="AB8" s="511"/>
      <c r="AC8" s="510">
        <v>13</v>
      </c>
      <c r="AD8" s="511"/>
      <c r="AE8" s="510">
        <v>14</v>
      </c>
      <c r="AF8" s="511"/>
      <c r="AG8" s="510">
        <v>15</v>
      </c>
      <c r="AH8" s="511"/>
      <c r="AI8" s="510">
        <v>16</v>
      </c>
      <c r="AJ8" s="511"/>
      <c r="AK8" s="510">
        <v>17</v>
      </c>
      <c r="AL8" s="511"/>
      <c r="AM8" s="510">
        <v>18</v>
      </c>
      <c r="AN8" s="511"/>
      <c r="AO8" s="510">
        <v>19</v>
      </c>
      <c r="AP8" s="511"/>
      <c r="AQ8" s="510">
        <v>20</v>
      </c>
      <c r="AR8" s="511"/>
      <c r="AS8" s="510">
        <v>21</v>
      </c>
      <c r="AT8" s="511"/>
      <c r="AU8" s="510">
        <v>22</v>
      </c>
      <c r="AV8" s="511"/>
      <c r="AW8" s="510">
        <v>23</v>
      </c>
      <c r="AX8" s="512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5" t="s">
        <v>19</v>
      </c>
      <c r="BF8" s="466" t="s">
        <v>20</v>
      </c>
      <c r="BG8" s="467" t="s">
        <v>21</v>
      </c>
      <c r="BH8" s="705"/>
      <c r="BI8" s="705"/>
      <c r="BJ8" s="693"/>
      <c r="BK8" s="693"/>
    </row>
    <row r="9" spans="1:63" ht="17.100000000000001" customHeight="1">
      <c r="A9" s="533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8"/>
      <c r="AZ9" s="419"/>
      <c r="BA9" s="420"/>
      <c r="BB9" s="421" t="s">
        <v>23</v>
      </c>
      <c r="BC9" s="422"/>
      <c r="BD9" s="418"/>
      <c r="BE9" s="468"/>
      <c r="BF9" s="451"/>
      <c r="BG9" s="422"/>
      <c r="BH9" s="706">
        <f>BC13+BB12+BA11</f>
        <v>0</v>
      </c>
      <c r="BI9" s="712">
        <f>BH9+BH14</f>
        <v>24</v>
      </c>
      <c r="BJ9" s="694">
        <f>(BH9/24)</f>
        <v>0</v>
      </c>
      <c r="BK9" s="700">
        <f>((BA11+(0.6*BB12))/BI9)</f>
        <v>0</v>
      </c>
    </row>
    <row r="10" spans="1:63" ht="17.100000000000001" customHeight="1">
      <c r="A10" s="534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3"/>
      <c r="AY10" s="424"/>
      <c r="AZ10" s="425"/>
      <c r="BA10" s="424"/>
      <c r="BB10" s="424"/>
      <c r="BC10" s="426"/>
      <c r="BD10" s="427"/>
      <c r="BE10" s="469"/>
      <c r="BF10" s="428"/>
      <c r="BG10" s="426"/>
      <c r="BH10" s="707"/>
      <c r="BI10" s="713"/>
      <c r="BJ10" s="695"/>
      <c r="BK10" s="701"/>
    </row>
    <row r="11" spans="1:63" ht="17.100000000000001" customHeight="1">
      <c r="A11" s="534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8"/>
      <c r="AZ11" s="425"/>
      <c r="BA11" s="424"/>
      <c r="BB11" s="424"/>
      <c r="BC11" s="426"/>
      <c r="BD11" s="427"/>
      <c r="BE11" s="469"/>
      <c r="BF11" s="428"/>
      <c r="BG11" s="426"/>
      <c r="BH11" s="707"/>
      <c r="BI11" s="713"/>
      <c r="BJ11" s="695"/>
      <c r="BK11" s="701"/>
    </row>
    <row r="12" spans="1:63" ht="17.100000000000001" customHeight="1">
      <c r="A12" s="534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8"/>
      <c r="AZ12" s="425"/>
      <c r="BA12" s="424"/>
      <c r="BB12" s="424"/>
      <c r="BC12" s="426"/>
      <c r="BD12" s="429"/>
      <c r="BE12" s="469"/>
      <c r="BF12" s="428"/>
      <c r="BG12" s="426"/>
      <c r="BH12" s="707"/>
      <c r="BI12" s="713"/>
      <c r="BJ12" s="695"/>
      <c r="BK12" s="701"/>
    </row>
    <row r="13" spans="1:63" ht="17.100000000000001" customHeight="1">
      <c r="A13" s="534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5"/>
      <c r="AK13" s="386"/>
      <c r="AL13" s="296"/>
      <c r="AM13" s="386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30"/>
      <c r="AY13" s="431"/>
      <c r="AZ13" s="432"/>
      <c r="BA13" s="433"/>
      <c r="BB13" s="433"/>
      <c r="BC13" s="434"/>
      <c r="BD13" s="435"/>
      <c r="BE13" s="457"/>
      <c r="BF13" s="461"/>
      <c r="BG13" s="434"/>
      <c r="BH13" s="708"/>
      <c r="BI13" s="713"/>
      <c r="BJ13" s="695"/>
      <c r="BK13" s="701"/>
    </row>
    <row r="14" spans="1:63" ht="17.100000000000001" customHeight="1">
      <c r="A14" s="534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6"/>
      <c r="AZ14" s="437"/>
      <c r="BA14" s="438"/>
      <c r="BB14" s="438"/>
      <c r="BC14" s="439"/>
      <c r="BD14" s="429">
        <v>24</v>
      </c>
      <c r="BE14" s="442"/>
      <c r="BF14" s="436"/>
      <c r="BG14" s="439"/>
      <c r="BH14" s="709">
        <f>BD14+BE15+BF16+BG17</f>
        <v>24</v>
      </c>
      <c r="BI14" s="713"/>
      <c r="BJ14" s="695"/>
      <c r="BK14" s="701"/>
    </row>
    <row r="15" spans="1:63" ht="17.100000000000001" customHeight="1">
      <c r="A15" s="534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9"/>
      <c r="AZ15" s="440"/>
      <c r="BA15" s="441"/>
      <c r="BB15" s="441"/>
      <c r="BC15" s="442"/>
      <c r="BD15" s="429"/>
      <c r="BE15" s="442"/>
      <c r="BF15" s="429"/>
      <c r="BG15" s="442"/>
      <c r="BH15" s="710"/>
      <c r="BI15" s="713"/>
      <c r="BJ15" s="695"/>
      <c r="BK15" s="701"/>
    </row>
    <row r="16" spans="1:63" ht="17.100000000000001" customHeight="1">
      <c r="A16" s="534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9"/>
      <c r="AZ16" s="440"/>
      <c r="BA16" s="441"/>
      <c r="BB16" s="441"/>
      <c r="BC16" s="442"/>
      <c r="BD16" s="429"/>
      <c r="BE16" s="442"/>
      <c r="BF16" s="429"/>
      <c r="BG16" s="442"/>
      <c r="BH16" s="710"/>
      <c r="BI16" s="713"/>
      <c r="BJ16" s="695"/>
      <c r="BK16" s="701"/>
    </row>
    <row r="17" spans="1:75" ht="17.100000000000001" customHeight="1" thickBot="1">
      <c r="A17" s="535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3"/>
      <c r="AY17" s="444"/>
      <c r="AZ17" s="445"/>
      <c r="BA17" s="446"/>
      <c r="BB17" s="446"/>
      <c r="BC17" s="447"/>
      <c r="BD17" s="444"/>
      <c r="BE17" s="447"/>
      <c r="BF17" s="444"/>
      <c r="BG17" s="470"/>
      <c r="BH17" s="711"/>
      <c r="BI17" s="714"/>
      <c r="BJ17" s="696"/>
      <c r="BK17" s="702"/>
    </row>
    <row r="18" spans="1:75" ht="17.100000000000001" customHeight="1" thickTop="1">
      <c r="A18" s="533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290"/>
      <c r="U18" s="500" t="s">
        <v>24</v>
      </c>
      <c r="V18" s="501" t="s">
        <v>24</v>
      </c>
      <c r="W18" s="502" t="s">
        <v>24</v>
      </c>
      <c r="X18" s="290"/>
      <c r="Y18" s="289"/>
      <c r="Z18" s="290"/>
      <c r="AA18" s="289"/>
      <c r="AB18" s="290"/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400"/>
      <c r="AU18" s="401"/>
      <c r="AV18" s="402"/>
      <c r="AW18" s="448"/>
      <c r="AX18" s="449"/>
      <c r="AY18" s="427">
        <v>1.3</v>
      </c>
      <c r="AZ18" s="421"/>
      <c r="BA18" s="450"/>
      <c r="BB18" s="421"/>
      <c r="BC18" s="422"/>
      <c r="BD18" s="451"/>
      <c r="BE18" s="471"/>
      <c r="BF18" s="451"/>
      <c r="BG18" s="422"/>
      <c r="BH18" s="706">
        <f>BC22+BB21+BA20</f>
        <v>23</v>
      </c>
      <c r="BI18" s="712">
        <f>BH18+BH23</f>
        <v>24</v>
      </c>
      <c r="BJ18" s="697">
        <f>BH18/24</f>
        <v>0.95833333333333337</v>
      </c>
      <c r="BK18" s="700">
        <f>((BA20+(0.6*BB21))/BI18)</f>
        <v>0.57499999999999996</v>
      </c>
    </row>
    <row r="19" spans="1:75" ht="17.100000000000001" customHeight="1">
      <c r="A19" s="534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290"/>
      <c r="W19" s="289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7"/>
      <c r="AL19" s="388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2"/>
      <c r="AY19" s="424"/>
      <c r="AZ19" s="424"/>
      <c r="BA19" s="453"/>
      <c r="BB19" s="424"/>
      <c r="BC19" s="426"/>
      <c r="BD19" s="428"/>
      <c r="BE19" s="472"/>
      <c r="BF19" s="428"/>
      <c r="BG19" s="426"/>
      <c r="BH19" s="707"/>
      <c r="BI19" s="713"/>
      <c r="BJ19" s="698"/>
      <c r="BK19" s="701"/>
    </row>
    <row r="20" spans="1:75" ht="17.100000000000001" customHeight="1">
      <c r="A20" s="534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8"/>
      <c r="AZ20" s="424"/>
      <c r="BA20" s="424"/>
      <c r="BB20" s="424"/>
      <c r="BC20" s="426"/>
      <c r="BD20" s="428"/>
      <c r="BE20" s="472"/>
      <c r="BF20" s="428"/>
      <c r="BG20" s="426"/>
      <c r="BH20" s="707"/>
      <c r="BI20" s="713"/>
      <c r="BJ20" s="698"/>
      <c r="BK20" s="701"/>
    </row>
    <row r="21" spans="1:75" ht="17.100000000000001" customHeight="1">
      <c r="A21" s="534"/>
      <c r="B21" s="306" t="s">
        <v>16</v>
      </c>
      <c r="C21" s="494" t="s">
        <v>24</v>
      </c>
      <c r="D21" s="497" t="s">
        <v>24</v>
      </c>
      <c r="E21" s="494" t="s">
        <v>24</v>
      </c>
      <c r="F21" s="497" t="s">
        <v>24</v>
      </c>
      <c r="G21" s="494" t="s">
        <v>24</v>
      </c>
      <c r="H21" s="497" t="s">
        <v>24</v>
      </c>
      <c r="I21" s="494" t="s">
        <v>24</v>
      </c>
      <c r="J21" s="497" t="s">
        <v>24</v>
      </c>
      <c r="K21" s="494" t="s">
        <v>24</v>
      </c>
      <c r="L21" s="497" t="s">
        <v>24</v>
      </c>
      <c r="M21" s="494" t="s">
        <v>24</v>
      </c>
      <c r="N21" s="497" t="s">
        <v>24</v>
      </c>
      <c r="O21" s="494" t="s">
        <v>24</v>
      </c>
      <c r="P21" s="497" t="s">
        <v>24</v>
      </c>
      <c r="Q21" s="498" t="s">
        <v>24</v>
      </c>
      <c r="R21" s="499" t="s">
        <v>24</v>
      </c>
      <c r="S21" s="498" t="s">
        <v>24</v>
      </c>
      <c r="T21" s="499" t="s">
        <v>24</v>
      </c>
      <c r="U21" s="498" t="s">
        <v>24</v>
      </c>
      <c r="V21" s="499" t="s">
        <v>24</v>
      </c>
      <c r="W21" s="494" t="s">
        <v>24</v>
      </c>
      <c r="X21" s="492" t="s">
        <v>24</v>
      </c>
      <c r="Y21" s="494" t="s">
        <v>24</v>
      </c>
      <c r="Z21" s="492" t="s">
        <v>24</v>
      </c>
      <c r="AA21" s="494" t="s">
        <v>24</v>
      </c>
      <c r="AB21" s="492" t="s">
        <v>24</v>
      </c>
      <c r="AC21" s="495" t="s">
        <v>24</v>
      </c>
      <c r="AD21" s="496" t="s">
        <v>24</v>
      </c>
      <c r="AE21" s="494" t="s">
        <v>24</v>
      </c>
      <c r="AF21" s="496" t="s">
        <v>24</v>
      </c>
      <c r="AG21" s="359"/>
      <c r="AH21" s="304"/>
      <c r="AI21" s="494" t="s">
        <v>24</v>
      </c>
      <c r="AJ21" s="492" t="s">
        <v>24</v>
      </c>
      <c r="AK21" s="495" t="s">
        <v>24</v>
      </c>
      <c r="AL21" s="492" t="s">
        <v>24</v>
      </c>
      <c r="AM21" s="495" t="s">
        <v>24</v>
      </c>
      <c r="AN21" s="496" t="s">
        <v>24</v>
      </c>
      <c r="AO21" s="494" t="s">
        <v>24</v>
      </c>
      <c r="AP21" s="497" t="s">
        <v>24</v>
      </c>
      <c r="AQ21" s="494" t="s">
        <v>24</v>
      </c>
      <c r="AR21" s="492" t="s">
        <v>24</v>
      </c>
      <c r="AS21" s="495" t="s">
        <v>24</v>
      </c>
      <c r="AT21" s="492" t="s">
        <v>24</v>
      </c>
      <c r="AU21" s="495" t="s">
        <v>24</v>
      </c>
      <c r="AV21" s="496" t="s">
        <v>24</v>
      </c>
      <c r="AW21" s="494" t="s">
        <v>24</v>
      </c>
      <c r="AX21" s="497" t="s">
        <v>24</v>
      </c>
      <c r="AY21" s="428"/>
      <c r="AZ21" s="424"/>
      <c r="BA21" s="453"/>
      <c r="BB21" s="454">
        <v>23</v>
      </c>
      <c r="BC21" s="426"/>
      <c r="BD21" s="428"/>
      <c r="BE21" s="472"/>
      <c r="BF21" s="428"/>
      <c r="BG21" s="426"/>
      <c r="BH21" s="707"/>
      <c r="BI21" s="713"/>
      <c r="BJ21" s="698"/>
      <c r="BK21" s="701"/>
    </row>
    <row r="22" spans="1:75" ht="18.75" customHeight="1">
      <c r="A22" s="534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9"/>
      <c r="AK22" s="386"/>
      <c r="AL22" s="296"/>
      <c r="AM22" s="386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5"/>
      <c r="AY22" s="431"/>
      <c r="AZ22" s="456"/>
      <c r="BA22" s="456"/>
      <c r="BB22" s="456"/>
      <c r="BC22" s="457"/>
      <c r="BD22" s="431"/>
      <c r="BE22" s="473"/>
      <c r="BF22" s="461"/>
      <c r="BG22" s="434"/>
      <c r="BH22" s="708"/>
      <c r="BI22" s="713"/>
      <c r="BJ22" s="698"/>
      <c r="BK22" s="701"/>
    </row>
    <row r="23" spans="1:75" ht="17.100000000000001" customHeight="1">
      <c r="A23" s="534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299"/>
      <c r="AG23" s="298" t="s">
        <v>24</v>
      </c>
      <c r="AH23" s="322" t="s">
        <v>24</v>
      </c>
      <c r="AI23" s="298"/>
      <c r="AJ23" s="299"/>
      <c r="AK23" s="321"/>
      <c r="AL23" s="322"/>
      <c r="AM23" s="303"/>
      <c r="AN23" s="343"/>
      <c r="AO23" s="359"/>
      <c r="AP23" s="358"/>
      <c r="AQ23" s="359"/>
      <c r="AR23" s="358"/>
      <c r="AS23" s="359"/>
      <c r="AT23" s="400"/>
      <c r="AU23" s="401"/>
      <c r="AV23" s="402"/>
      <c r="AW23" s="298"/>
      <c r="AX23" s="299"/>
      <c r="AY23" s="429"/>
      <c r="AZ23" s="441"/>
      <c r="BA23" s="441"/>
      <c r="BB23" s="441"/>
      <c r="BC23" s="442"/>
      <c r="BD23" s="429">
        <v>1</v>
      </c>
      <c r="BE23" s="442"/>
      <c r="BF23" s="429"/>
      <c r="BG23" s="442"/>
      <c r="BH23" s="709">
        <f>BG26+BF25+BE24+BD23</f>
        <v>1</v>
      </c>
      <c r="BI23" s="713"/>
      <c r="BJ23" s="698"/>
      <c r="BK23" s="701"/>
    </row>
    <row r="24" spans="1:75" ht="17.100000000000001" customHeight="1">
      <c r="A24" s="534"/>
      <c r="B24" s="300" t="s">
        <v>19</v>
      </c>
      <c r="C24" s="292"/>
      <c r="D24" s="293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92"/>
      <c r="P24" s="293"/>
      <c r="Q24" s="289"/>
      <c r="R24" s="290"/>
      <c r="S24" s="289"/>
      <c r="T24" s="290"/>
      <c r="U24" s="289"/>
      <c r="V24" s="290"/>
      <c r="W24" s="292"/>
      <c r="X24" s="358"/>
      <c r="Y24" s="292"/>
      <c r="Z24" s="358"/>
      <c r="AA24" s="289"/>
      <c r="AB24" s="493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9"/>
      <c r="AZ24" s="441"/>
      <c r="BA24" s="441"/>
      <c r="BB24" s="441"/>
      <c r="BC24" s="442"/>
      <c r="BD24" s="429"/>
      <c r="BE24" s="442"/>
      <c r="BF24" s="429"/>
      <c r="BG24" s="442"/>
      <c r="BH24" s="710"/>
      <c r="BI24" s="713"/>
      <c r="BJ24" s="698"/>
      <c r="BK24" s="701"/>
    </row>
    <row r="25" spans="1:75" ht="17.100000000000001" customHeight="1">
      <c r="A25" s="534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3"/>
      <c r="AS25" s="394"/>
      <c r="AT25" s="403"/>
      <c r="AU25" s="394"/>
      <c r="AV25" s="287"/>
      <c r="AW25" s="286"/>
      <c r="AX25" s="287"/>
      <c r="AY25" s="429"/>
      <c r="AZ25" s="441"/>
      <c r="BA25" s="441"/>
      <c r="BB25" s="441"/>
      <c r="BC25" s="442"/>
      <c r="BD25" s="429"/>
      <c r="BE25" s="442"/>
      <c r="BF25" s="429"/>
      <c r="BG25" s="442"/>
      <c r="BH25" s="710"/>
      <c r="BI25" s="713"/>
      <c r="BJ25" s="698"/>
      <c r="BK25" s="701"/>
    </row>
    <row r="26" spans="1:75" ht="17.100000000000001" customHeight="1">
      <c r="A26" s="535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90"/>
      <c r="AH26" s="391"/>
      <c r="AI26" s="390"/>
      <c r="AJ26" s="391"/>
      <c r="AK26" s="392"/>
      <c r="AL26" s="393"/>
      <c r="AM26" s="392"/>
      <c r="AN26" s="393"/>
      <c r="AO26" s="404"/>
      <c r="AP26" s="405"/>
      <c r="AQ26" s="392"/>
      <c r="AR26" s="393"/>
      <c r="AS26" s="392"/>
      <c r="AT26" s="393"/>
      <c r="AU26" s="392"/>
      <c r="AV26" s="393"/>
      <c r="AW26" s="289"/>
      <c r="AX26" s="290"/>
      <c r="AY26" s="444"/>
      <c r="AZ26" s="446"/>
      <c r="BA26" s="446"/>
      <c r="BB26" s="446"/>
      <c r="BC26" s="447"/>
      <c r="BD26" s="444"/>
      <c r="BE26" s="447"/>
      <c r="BF26" s="444"/>
      <c r="BG26" s="474"/>
      <c r="BH26" s="711"/>
      <c r="BI26" s="714"/>
      <c r="BJ26" s="699"/>
      <c r="BK26" s="702"/>
      <c r="BW26" s="274" t="s">
        <v>27</v>
      </c>
    </row>
    <row r="27" spans="1:75" ht="17.100000000000001" customHeight="1">
      <c r="A27" s="533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367"/>
      <c r="Y27" s="365"/>
      <c r="Z27" s="367"/>
      <c r="AA27" s="381"/>
      <c r="AB27" s="367"/>
      <c r="AC27" s="368"/>
      <c r="AD27" s="369"/>
      <c r="AE27" s="365"/>
      <c r="AF27" s="367"/>
      <c r="AG27" s="365"/>
      <c r="AH27" s="367"/>
      <c r="AI27" s="368"/>
      <c r="AJ27" s="369"/>
      <c r="AK27" s="368"/>
      <c r="AL27" s="367"/>
      <c r="AM27" s="394"/>
      <c r="AN27" s="378"/>
      <c r="AO27" s="350"/>
      <c r="AP27" s="351"/>
      <c r="AQ27" s="368"/>
      <c r="AR27" s="367"/>
      <c r="AS27" s="365"/>
      <c r="AT27" s="367"/>
      <c r="AU27" s="406"/>
      <c r="AV27" s="402"/>
      <c r="AW27" s="315"/>
      <c r="AX27" s="458"/>
      <c r="AY27" s="429"/>
      <c r="AZ27" s="421"/>
      <c r="BA27" s="421"/>
      <c r="BB27" s="421"/>
      <c r="BC27" s="422"/>
      <c r="BD27" s="451"/>
      <c r="BE27" s="468"/>
      <c r="BF27" s="451" t="s">
        <v>29</v>
      </c>
      <c r="BG27" s="422"/>
      <c r="BH27" s="706">
        <f>BA29+BB30+BC31</f>
        <v>0</v>
      </c>
      <c r="BI27" s="712">
        <f t="shared" ref="BI27" si="0">BH27+BH32</f>
        <v>24</v>
      </c>
      <c r="BJ27" s="697">
        <f>BH27/24</f>
        <v>0</v>
      </c>
      <c r="BK27" s="700">
        <f>((BA29+(0.6*BB30))/BI27)</f>
        <v>0</v>
      </c>
    </row>
    <row r="28" spans="1:75" ht="17.100000000000001" customHeight="1">
      <c r="A28" s="534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370"/>
      <c r="X28" s="371"/>
      <c r="Y28" s="370"/>
      <c r="Z28" s="371"/>
      <c r="AA28" s="289"/>
      <c r="AB28" s="371"/>
      <c r="AC28" s="370"/>
      <c r="AD28" s="371"/>
      <c r="AE28" s="370"/>
      <c r="AF28" s="371"/>
      <c r="AG28" s="370"/>
      <c r="AH28" s="371"/>
      <c r="AI28" s="289"/>
      <c r="AJ28" s="395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2"/>
      <c r="AY28" s="424"/>
      <c r="AZ28" s="424"/>
      <c r="BA28" s="424"/>
      <c r="BB28" s="424"/>
      <c r="BC28" s="426"/>
      <c r="BD28" s="428"/>
      <c r="BE28" s="469"/>
      <c r="BF28" s="428"/>
      <c r="BG28" s="426"/>
      <c r="BH28" s="707"/>
      <c r="BI28" s="713"/>
      <c r="BJ28" s="698"/>
      <c r="BK28" s="701"/>
    </row>
    <row r="29" spans="1:75" ht="17.100000000000001" customHeight="1">
      <c r="A29" s="534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7"/>
      <c r="AV29" s="318"/>
      <c r="AW29" s="289"/>
      <c r="AX29" s="290"/>
      <c r="AY29" s="428"/>
      <c r="AZ29" s="424"/>
      <c r="BA29" s="424"/>
      <c r="BB29" s="424"/>
      <c r="BC29" s="426"/>
      <c r="BD29" s="428"/>
      <c r="BE29" s="469"/>
      <c r="BF29" s="428"/>
      <c r="BG29" s="426"/>
      <c r="BH29" s="707"/>
      <c r="BI29" s="713"/>
      <c r="BJ29" s="698"/>
      <c r="BK29" s="701"/>
    </row>
    <row r="30" spans="1:75" ht="17.100000000000001" customHeight="1">
      <c r="A30" s="534"/>
      <c r="B30" s="291" t="s">
        <v>16</v>
      </c>
      <c r="C30" s="289"/>
      <c r="D30" s="290"/>
      <c r="E30" s="289"/>
      <c r="F30" s="290"/>
      <c r="G30" s="289"/>
      <c r="H30" s="290"/>
      <c r="I30" s="289"/>
      <c r="J30" s="290"/>
      <c r="K30" s="289"/>
      <c r="L30" s="290"/>
      <c r="M30" s="289"/>
      <c r="N30" s="290"/>
      <c r="O30" s="289"/>
      <c r="P30" s="290"/>
      <c r="Q30" s="289"/>
      <c r="R30" s="290"/>
      <c r="S30" s="292"/>
      <c r="T30" s="293"/>
      <c r="U30" s="292"/>
      <c r="V30" s="293"/>
      <c r="W30" s="292"/>
      <c r="X30" s="290"/>
      <c r="Y30" s="289"/>
      <c r="Z30" s="290"/>
      <c r="AA30" s="289"/>
      <c r="AB30" s="290"/>
      <c r="AC30" s="289"/>
      <c r="AD30" s="290"/>
      <c r="AE30" s="289"/>
      <c r="AF30" s="290"/>
      <c r="AG30" s="289"/>
      <c r="AH30" s="290"/>
      <c r="AI30" s="289"/>
      <c r="AJ30" s="290"/>
      <c r="AK30" s="289"/>
      <c r="AL30" s="290"/>
      <c r="AM30" s="289"/>
      <c r="AN30" s="290"/>
      <c r="AO30" s="289"/>
      <c r="AP30" s="290"/>
      <c r="AQ30" s="289"/>
      <c r="AR30" s="290"/>
      <c r="AS30" s="289"/>
      <c r="AU30" s="289"/>
      <c r="AV30" s="318"/>
      <c r="AW30" s="459"/>
      <c r="AX30" s="460"/>
      <c r="AY30" s="428"/>
      <c r="AZ30" s="424"/>
      <c r="BA30" s="424"/>
      <c r="BB30" s="424"/>
      <c r="BC30" s="426"/>
      <c r="BD30" s="428"/>
      <c r="BE30" s="469"/>
      <c r="BF30" s="428"/>
      <c r="BG30" s="426"/>
      <c r="BH30" s="707"/>
      <c r="BI30" s="713"/>
      <c r="BJ30" s="698"/>
      <c r="BK30" s="701"/>
    </row>
    <row r="31" spans="1:75" ht="17.100000000000001" customHeight="1">
      <c r="A31" s="534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8"/>
      <c r="AV31" s="409"/>
      <c r="AW31" s="319"/>
      <c r="AX31" s="455"/>
      <c r="AY31" s="461"/>
      <c r="AZ31" s="433"/>
      <c r="BA31" s="433"/>
      <c r="BB31" s="433"/>
      <c r="BC31" s="434"/>
      <c r="BD31" s="461"/>
      <c r="BE31" s="457"/>
      <c r="BF31" s="461"/>
      <c r="BG31" s="434"/>
      <c r="BH31" s="708"/>
      <c r="BI31" s="713"/>
      <c r="BJ31" s="698"/>
      <c r="BK31" s="701"/>
    </row>
    <row r="32" spans="1:75" ht="17.100000000000001" customHeight="1">
      <c r="A32" s="534"/>
      <c r="B32" s="297" t="s">
        <v>18</v>
      </c>
      <c r="C32" s="321" t="s">
        <v>24</v>
      </c>
      <c r="D32" s="322" t="s">
        <v>24</v>
      </c>
      <c r="E32" s="321" t="s">
        <v>24</v>
      </c>
      <c r="F32" s="322" t="s">
        <v>24</v>
      </c>
      <c r="G32" s="321" t="s">
        <v>24</v>
      </c>
      <c r="H32" s="322" t="s">
        <v>24</v>
      </c>
      <c r="I32" s="321" t="s">
        <v>24</v>
      </c>
      <c r="J32" s="322" t="s">
        <v>24</v>
      </c>
      <c r="K32" s="321" t="s">
        <v>24</v>
      </c>
      <c r="L32" s="322" t="s">
        <v>24</v>
      </c>
      <c r="M32" s="321" t="s">
        <v>24</v>
      </c>
      <c r="N32" s="322" t="s">
        <v>24</v>
      </c>
      <c r="O32" s="321" t="s">
        <v>24</v>
      </c>
      <c r="P32" s="322" t="s">
        <v>24</v>
      </c>
      <c r="Q32" s="321" t="s">
        <v>24</v>
      </c>
      <c r="R32" s="322" t="s">
        <v>24</v>
      </c>
      <c r="S32" s="321" t="s">
        <v>24</v>
      </c>
      <c r="T32" s="322" t="s">
        <v>24</v>
      </c>
      <c r="U32" s="298" t="s">
        <v>24</v>
      </c>
      <c r="V32" s="299" t="s">
        <v>24</v>
      </c>
      <c r="W32" s="298" t="s">
        <v>24</v>
      </c>
      <c r="X32" s="299" t="s">
        <v>24</v>
      </c>
      <c r="Y32" s="383" t="s">
        <v>24</v>
      </c>
      <c r="Z32" s="384" t="s">
        <v>24</v>
      </c>
      <c r="AA32" s="298" t="s">
        <v>24</v>
      </c>
      <c r="AB32" s="299" t="s">
        <v>24</v>
      </c>
      <c r="AC32" s="298" t="s">
        <v>24</v>
      </c>
      <c r="AD32" s="299" t="s">
        <v>24</v>
      </c>
      <c r="AE32" s="298" t="s">
        <v>24</v>
      </c>
      <c r="AF32" s="299" t="s">
        <v>24</v>
      </c>
      <c r="AG32" s="321" t="s">
        <v>24</v>
      </c>
      <c r="AH32" s="322" t="s">
        <v>24</v>
      </c>
      <c r="AI32" s="321" t="s">
        <v>24</v>
      </c>
      <c r="AJ32" s="322" t="s">
        <v>24</v>
      </c>
      <c r="AK32" s="321" t="s">
        <v>24</v>
      </c>
      <c r="AL32" s="322" t="s">
        <v>24</v>
      </c>
      <c r="AM32" s="321" t="s">
        <v>24</v>
      </c>
      <c r="AN32" s="322" t="s">
        <v>24</v>
      </c>
      <c r="AO32" s="321" t="s">
        <v>24</v>
      </c>
      <c r="AP32" s="322" t="s">
        <v>24</v>
      </c>
      <c r="AQ32" s="298" t="s">
        <v>24</v>
      </c>
      <c r="AR32" s="299" t="s">
        <v>24</v>
      </c>
      <c r="AS32" s="298" t="s">
        <v>24</v>
      </c>
      <c r="AT32" s="299" t="s">
        <v>24</v>
      </c>
      <c r="AU32" s="298" t="s">
        <v>24</v>
      </c>
      <c r="AV32" s="299" t="s">
        <v>24</v>
      </c>
      <c r="AW32" s="298" t="s">
        <v>24</v>
      </c>
      <c r="AX32" s="299" t="s">
        <v>24</v>
      </c>
      <c r="AY32" s="429"/>
      <c r="AZ32" s="441"/>
      <c r="BA32" s="441"/>
      <c r="BB32" s="441"/>
      <c r="BC32" s="442"/>
      <c r="BD32" s="429">
        <v>24</v>
      </c>
      <c r="BE32" s="442"/>
      <c r="BF32" s="429"/>
      <c r="BG32" s="442"/>
      <c r="BH32" s="709">
        <f>BD32+BE33+BF34+BG35</f>
        <v>24</v>
      </c>
      <c r="BI32" s="713"/>
      <c r="BJ32" s="698"/>
      <c r="BK32" s="701"/>
    </row>
    <row r="33" spans="1:63" ht="17.100000000000001" customHeight="1">
      <c r="A33" s="534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90"/>
      <c r="AE33" s="289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9"/>
      <c r="AZ33" s="441"/>
      <c r="BA33" s="441"/>
      <c r="BB33" s="441"/>
      <c r="BC33" s="442"/>
      <c r="BD33" s="429"/>
      <c r="BE33" s="442"/>
      <c r="BF33" s="429"/>
      <c r="BG33" s="442"/>
      <c r="BH33" s="710"/>
      <c r="BI33" s="713"/>
      <c r="BJ33" s="698"/>
      <c r="BK33" s="701"/>
    </row>
    <row r="34" spans="1:63" ht="17.100000000000001" customHeight="1">
      <c r="A34" s="534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6"/>
      <c r="AN34" s="397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9"/>
      <c r="AZ34" s="441"/>
      <c r="BA34" s="441"/>
      <c r="BB34" s="441"/>
      <c r="BC34" s="442"/>
      <c r="BD34" s="429"/>
      <c r="BE34" s="442"/>
      <c r="BF34" s="429"/>
      <c r="BG34" s="442"/>
      <c r="BH34" s="710"/>
      <c r="BI34" s="713"/>
      <c r="BJ34" s="698"/>
      <c r="BK34" s="701"/>
    </row>
    <row r="35" spans="1:63" ht="17.100000000000001" customHeight="1">
      <c r="A35" s="535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4"/>
      <c r="AZ35" s="446"/>
      <c r="BA35" s="446"/>
      <c r="BB35" s="446"/>
      <c r="BC35" s="447"/>
      <c r="BD35" s="444"/>
      <c r="BE35" s="447"/>
      <c r="BF35" s="444"/>
      <c r="BG35" s="447"/>
      <c r="BH35" s="711"/>
      <c r="BI35" s="714"/>
      <c r="BJ35" s="699"/>
      <c r="BK35" s="702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62"/>
      <c r="BB36" s="462"/>
      <c r="BC36" s="278"/>
      <c r="BD36" s="278"/>
      <c r="BE36" s="278"/>
      <c r="BG36" s="278"/>
      <c r="BH36" s="278"/>
      <c r="BI36" s="475" t="s">
        <v>30</v>
      </c>
      <c r="BJ36" s="476">
        <f>AVERAGE(BJ9:BJ35)</f>
        <v>0.31944444444444448</v>
      </c>
      <c r="BK36" s="476">
        <f>AVERAGE(BK9:BK35)</f>
        <v>0.19166666666666665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513" t="s">
        <v>33</v>
      </c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5"/>
      <c r="AC37" s="516" t="s">
        <v>34</v>
      </c>
      <c r="AD37" s="517"/>
      <c r="AE37" s="517"/>
      <c r="AF37" s="517"/>
      <c r="AG37" s="517"/>
      <c r="AH37" s="517"/>
      <c r="AI37" s="517"/>
      <c r="AJ37" s="517"/>
      <c r="AK37" s="517"/>
      <c r="AL37" s="517"/>
      <c r="AM37" s="517"/>
      <c r="AN37" s="517"/>
      <c r="AO37" s="517"/>
      <c r="AP37" s="517"/>
      <c r="AQ37" s="518"/>
      <c r="AR37" s="513" t="s">
        <v>35</v>
      </c>
      <c r="AS37" s="514"/>
      <c r="AT37" s="514"/>
      <c r="AU37" s="514"/>
      <c r="AV37" s="514"/>
      <c r="AW37" s="514"/>
      <c r="AX37" s="514"/>
      <c r="AY37" s="514"/>
      <c r="AZ37" s="514"/>
      <c r="BA37" s="514"/>
      <c r="BB37" s="515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536" t="s">
        <v>37</v>
      </c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8" t="s">
        <v>195</v>
      </c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40"/>
      <c r="AR38" s="541" t="s">
        <v>37</v>
      </c>
      <c r="AS38" s="541"/>
      <c r="AT38" s="541"/>
      <c r="AU38" s="541"/>
      <c r="AV38" s="541"/>
      <c r="AW38" s="541"/>
      <c r="AX38" s="541"/>
      <c r="AY38" s="541"/>
      <c r="AZ38" s="541"/>
      <c r="BA38" s="541"/>
      <c r="BB38" s="542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278"/>
      <c r="M39" s="278"/>
      <c r="N39" s="354"/>
      <c r="O39" s="278"/>
      <c r="P39" s="544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5"/>
      <c r="AC39" s="546"/>
      <c r="AD39" s="547"/>
      <c r="AE39" s="547"/>
      <c r="AF39" s="547"/>
      <c r="AG39" s="547"/>
      <c r="AH39" s="547"/>
      <c r="AI39" s="547"/>
      <c r="AJ39" s="547"/>
      <c r="AK39" s="547"/>
      <c r="AL39" s="547"/>
      <c r="AM39" s="547"/>
      <c r="AN39" s="547"/>
      <c r="AO39" s="547"/>
      <c r="AP39" s="547"/>
      <c r="AQ39" s="548"/>
      <c r="AR39" s="549"/>
      <c r="AS39" s="549"/>
      <c r="AT39" s="549"/>
      <c r="AU39" s="549"/>
      <c r="AV39" s="549"/>
      <c r="AW39" s="549"/>
      <c r="AX39" s="549"/>
      <c r="AY39" s="549"/>
      <c r="AZ39" s="549"/>
      <c r="BA39" s="549"/>
      <c r="BB39" s="550"/>
      <c r="BC39" s="278"/>
      <c r="BD39" s="326" t="s">
        <v>38</v>
      </c>
      <c r="BE39" s="477"/>
      <c r="BF39" s="477"/>
      <c r="BG39" s="477"/>
      <c r="BH39" s="477"/>
      <c r="BI39" s="327"/>
      <c r="BJ39" s="329"/>
      <c r="BK39" s="329"/>
    </row>
    <row r="40" spans="1:63" ht="18" customHeight="1">
      <c r="A40" s="326" t="s">
        <v>39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278"/>
      <c r="M40" s="278"/>
      <c r="N40" s="354"/>
      <c r="O40" s="278"/>
      <c r="P40" s="552"/>
      <c r="Q40" s="553"/>
      <c r="R40" s="553"/>
      <c r="S40" s="553"/>
      <c r="T40" s="553"/>
      <c r="U40" s="553"/>
      <c r="V40" s="553"/>
      <c r="W40" s="553"/>
      <c r="X40" s="553"/>
      <c r="Y40" s="553"/>
      <c r="Z40" s="553"/>
      <c r="AA40" s="553"/>
      <c r="AB40" s="553"/>
      <c r="AC40" s="546"/>
      <c r="AD40" s="547"/>
      <c r="AE40" s="547"/>
      <c r="AF40" s="547"/>
      <c r="AG40" s="547"/>
      <c r="AH40" s="547"/>
      <c r="AI40" s="547"/>
      <c r="AJ40" s="547"/>
      <c r="AK40" s="547"/>
      <c r="AL40" s="547"/>
      <c r="AM40" s="547"/>
      <c r="AN40" s="547"/>
      <c r="AO40" s="547"/>
      <c r="AP40" s="547"/>
      <c r="AQ40" s="548"/>
      <c r="AR40" s="549"/>
      <c r="AS40" s="549"/>
      <c r="AT40" s="549"/>
      <c r="AU40" s="549"/>
      <c r="AV40" s="549"/>
      <c r="AW40" s="549"/>
      <c r="AX40" s="549"/>
      <c r="AY40" s="549"/>
      <c r="AZ40" s="549"/>
      <c r="BA40" s="549"/>
      <c r="BB40" s="550"/>
      <c r="BC40" s="278"/>
      <c r="BD40" s="326" t="s">
        <v>39</v>
      </c>
      <c r="BE40" s="551"/>
      <c r="BF40" s="551"/>
      <c r="BG40" s="551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552"/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553"/>
      <c r="AB41" s="553"/>
      <c r="AC41" s="546"/>
      <c r="AD41" s="547"/>
      <c r="AE41" s="547"/>
      <c r="AF41" s="547"/>
      <c r="AG41" s="547"/>
      <c r="AH41" s="547"/>
      <c r="AI41" s="547"/>
      <c r="AJ41" s="547"/>
      <c r="AK41" s="547"/>
      <c r="AL41" s="547"/>
      <c r="AM41" s="547"/>
      <c r="AN41" s="547"/>
      <c r="AO41" s="547"/>
      <c r="AP41" s="547"/>
      <c r="AQ41" s="548"/>
      <c r="AR41" s="410"/>
      <c r="AS41" s="410"/>
      <c r="AT41" s="410"/>
      <c r="AU41" s="410"/>
      <c r="AV41" s="410"/>
      <c r="AW41" s="410"/>
      <c r="AX41" s="410"/>
      <c r="AY41" s="410"/>
      <c r="AZ41" s="410"/>
      <c r="BA41" s="410"/>
      <c r="BB41" s="463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552"/>
      <c r="Q42" s="553"/>
      <c r="R42" s="553"/>
      <c r="S42" s="553"/>
      <c r="T42" s="553"/>
      <c r="U42" s="553"/>
      <c r="V42" s="553"/>
      <c r="W42" s="553"/>
      <c r="X42" s="553"/>
      <c r="Y42" s="553"/>
      <c r="Z42" s="553"/>
      <c r="AA42" s="553"/>
      <c r="AB42" s="553"/>
      <c r="AC42" s="544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545"/>
      <c r="AQ42" s="557"/>
      <c r="AR42" s="549"/>
      <c r="AS42" s="549"/>
      <c r="AT42" s="549"/>
      <c r="AU42" s="549"/>
      <c r="AV42" s="549"/>
      <c r="AW42" s="549"/>
      <c r="AX42" s="549"/>
      <c r="AY42" s="549"/>
      <c r="AZ42" s="549"/>
      <c r="BA42" s="549"/>
      <c r="BB42" s="550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558"/>
      <c r="Q43" s="559"/>
      <c r="R43" s="559"/>
      <c r="S43" s="559"/>
      <c r="T43" s="559"/>
      <c r="U43" s="559"/>
      <c r="V43" s="559"/>
      <c r="W43" s="559"/>
      <c r="X43" s="559"/>
      <c r="Y43" s="559"/>
      <c r="Z43" s="559"/>
      <c r="AA43" s="559"/>
      <c r="AB43" s="559"/>
      <c r="AC43" s="560"/>
      <c r="AD43" s="561"/>
      <c r="AE43" s="561"/>
      <c r="AF43" s="561"/>
      <c r="AG43" s="561"/>
      <c r="AH43" s="561"/>
      <c r="AI43" s="561"/>
      <c r="AJ43" s="561"/>
      <c r="AK43" s="561"/>
      <c r="AL43" s="561"/>
      <c r="AM43" s="561"/>
      <c r="AN43" s="561"/>
      <c r="AO43" s="561"/>
      <c r="AP43" s="561"/>
      <c r="AQ43" s="562"/>
      <c r="AR43" s="559"/>
      <c r="AS43" s="559"/>
      <c r="AT43" s="559"/>
      <c r="AU43" s="559"/>
      <c r="AV43" s="559"/>
      <c r="AW43" s="559"/>
      <c r="AX43" s="559"/>
      <c r="AY43" s="559"/>
      <c r="AZ43" s="559"/>
      <c r="BA43" s="559"/>
      <c r="BB43" s="563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4" t="s">
        <v>18</v>
      </c>
      <c r="S45" s="555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4" t="s">
        <v>43</v>
      </c>
      <c r="AJ45" s="555"/>
      <c r="AK45" s="398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4" t="s">
        <v>19</v>
      </c>
      <c r="S46" s="555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4" t="s">
        <v>17</v>
      </c>
      <c r="AJ46" s="555"/>
      <c r="AK46" s="399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4" t="s">
        <v>20</v>
      </c>
      <c r="S47" s="555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9"/>
      <c r="AJ47" s="399"/>
      <c r="AK47" s="399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4" t="s">
        <v>21</v>
      </c>
      <c r="S48" s="555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4" t="s">
        <v>55</v>
      </c>
      <c r="S49" s="555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6" t="s">
        <v>57</v>
      </c>
      <c r="AK49" s="556"/>
      <c r="AL49" s="556"/>
      <c r="AM49" s="556"/>
      <c r="AN49" s="556"/>
      <c r="AO49" s="556"/>
      <c r="AP49" s="556"/>
      <c r="AQ49" s="556"/>
      <c r="AR49" s="556"/>
      <c r="AS49" s="278"/>
      <c r="AT49" s="278"/>
      <c r="AU49" s="278"/>
      <c r="AV49" s="278"/>
      <c r="AW49" s="278"/>
      <c r="AX49" s="278"/>
      <c r="AY49" s="278"/>
      <c r="AZ49" s="556" t="s">
        <v>58</v>
      </c>
      <c r="BA49" s="556"/>
      <c r="BB49" s="556"/>
      <c r="BC49" s="556"/>
      <c r="BD49" s="556"/>
      <c r="BE49" s="556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6">
        <v>24</v>
      </c>
      <c r="AL50" s="556"/>
      <c r="AM50" s="556"/>
      <c r="AN50" s="556"/>
      <c r="AO50" s="556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6">
        <v>24</v>
      </c>
      <c r="BB50" s="556"/>
      <c r="BC50" s="556"/>
      <c r="BD50" s="556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6"/>
      <c r="BB51" s="556"/>
      <c r="BC51" s="556"/>
      <c r="BD51" s="556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565" t="s">
        <v>60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61</v>
      </c>
      <c r="AR56" s="566"/>
      <c r="AS56" s="566"/>
      <c r="AT56" s="566"/>
      <c r="AU56" s="567"/>
      <c r="AV56" s="568" t="s">
        <v>62</v>
      </c>
      <c r="AW56" s="566"/>
      <c r="AX56" s="566"/>
      <c r="AY56" s="566"/>
      <c r="AZ56" s="566"/>
      <c r="BA56" s="566"/>
      <c r="BB56" s="566"/>
      <c r="BC56" s="411"/>
      <c r="BD56" s="568" t="s">
        <v>63</v>
      </c>
      <c r="BE56" s="566"/>
      <c r="BF56" s="566"/>
      <c r="BG56" s="566"/>
      <c r="BH56" s="566"/>
      <c r="BI56" s="566"/>
      <c r="BJ56" s="566"/>
      <c r="BK56" s="567"/>
    </row>
    <row r="57" spans="1:63" ht="27" customHeight="1" thickTop="1">
      <c r="A57" s="682" t="s">
        <v>64</v>
      </c>
      <c r="B57" s="336">
        <v>1</v>
      </c>
      <c r="C57" s="569" t="s">
        <v>65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66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83"/>
      <c r="B58" s="337">
        <v>2</v>
      </c>
      <c r="C58" s="569" t="s">
        <v>67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68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84"/>
      <c r="B59" s="337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84"/>
      <c r="B60" s="338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84"/>
      <c r="B61" s="338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84"/>
      <c r="B62" s="338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84"/>
      <c r="B63" s="338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84"/>
      <c r="B64" s="338"/>
      <c r="C64" s="569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 thickBot="1">
      <c r="A65" s="685"/>
      <c r="B65" s="478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 thickTop="1">
      <c r="A66" s="682" t="s">
        <v>69</v>
      </c>
      <c r="B66" s="337">
        <v>1</v>
      </c>
      <c r="C66" s="774" t="s">
        <v>192</v>
      </c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  <c r="P66" s="775"/>
      <c r="Q66" s="775"/>
      <c r="R66" s="775"/>
      <c r="S66" s="775"/>
      <c r="T66" s="775"/>
      <c r="U66" s="775"/>
      <c r="V66" s="775"/>
      <c r="W66" s="775"/>
      <c r="X66" s="775"/>
      <c r="Y66" s="775"/>
      <c r="Z66" s="775"/>
      <c r="AA66" s="775"/>
      <c r="AB66" s="775"/>
      <c r="AC66" s="775"/>
      <c r="AD66" s="775"/>
      <c r="AE66" s="775"/>
      <c r="AF66" s="775"/>
      <c r="AG66" s="775"/>
      <c r="AH66" s="775"/>
      <c r="AI66" s="775"/>
      <c r="AJ66" s="775"/>
      <c r="AK66" s="775"/>
      <c r="AL66" s="775"/>
      <c r="AM66" s="775"/>
      <c r="AN66" s="775"/>
      <c r="AO66" s="775"/>
      <c r="AP66" s="776"/>
      <c r="AQ66" s="572">
        <v>23</v>
      </c>
      <c r="AR66" s="573"/>
      <c r="AS66" s="573"/>
      <c r="AT66" s="573"/>
      <c r="AU66" s="574"/>
      <c r="AV66" s="618"/>
      <c r="AW66" s="619"/>
      <c r="AX66" s="619"/>
      <c r="AY66" s="619"/>
      <c r="AZ66" s="619"/>
      <c r="BA66" s="619"/>
      <c r="BB66" s="619"/>
      <c r="BC66" s="620"/>
      <c r="BD66" s="578" t="s">
        <v>196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84"/>
      <c r="B67" s="338">
        <v>2</v>
      </c>
      <c r="C67" s="569" t="s">
        <v>65</v>
      </c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572">
        <v>1</v>
      </c>
      <c r="AR67" s="573"/>
      <c r="AS67" s="573"/>
      <c r="AT67" s="573"/>
      <c r="AU67" s="574"/>
      <c r="AV67" s="575"/>
      <c r="AW67" s="576"/>
      <c r="AX67" s="576"/>
      <c r="AY67" s="576"/>
      <c r="AZ67" s="576"/>
      <c r="BA67" s="576"/>
      <c r="BB67" s="576"/>
      <c r="BC67" s="577"/>
      <c r="BD67" s="777"/>
      <c r="BE67" s="778"/>
      <c r="BF67" s="778"/>
      <c r="BG67" s="778"/>
      <c r="BH67" s="778"/>
      <c r="BI67" s="778"/>
      <c r="BJ67" s="778"/>
      <c r="BK67" s="779"/>
    </row>
    <row r="68" spans="1:64" ht="23.1" customHeight="1">
      <c r="A68" s="684"/>
      <c r="B68" s="338">
        <v>3</v>
      </c>
      <c r="C68" s="569" t="s">
        <v>198</v>
      </c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572">
        <v>1</v>
      </c>
      <c r="AR68" s="573"/>
      <c r="AS68" s="573"/>
      <c r="AT68" s="573"/>
      <c r="AU68" s="574"/>
      <c r="AV68" s="575" t="s">
        <v>199</v>
      </c>
      <c r="AW68" s="576"/>
      <c r="AX68" s="576"/>
      <c r="AY68" s="576"/>
      <c r="AZ68" s="576"/>
      <c r="BA68" s="576"/>
      <c r="BB68" s="576"/>
      <c r="BC68" s="577"/>
      <c r="BD68" s="591" t="s">
        <v>200</v>
      </c>
      <c r="BE68" s="592"/>
      <c r="BF68" s="592"/>
      <c r="BG68" s="592"/>
      <c r="BH68" s="592"/>
      <c r="BI68" s="592"/>
      <c r="BJ68" s="592"/>
      <c r="BK68" s="593"/>
    </row>
    <row r="69" spans="1:64" ht="23.1" customHeight="1">
      <c r="A69" s="684"/>
      <c r="B69" s="338"/>
      <c r="C69" s="588"/>
      <c r="D69" s="588"/>
      <c r="E69" s="588"/>
      <c r="F69" s="588"/>
      <c r="G69" s="588"/>
      <c r="H69" s="588"/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588"/>
      <c r="AG69" s="588"/>
      <c r="AH69" s="588"/>
      <c r="AI69" s="588"/>
      <c r="AJ69" s="588"/>
      <c r="AK69" s="588"/>
      <c r="AL69" s="588"/>
      <c r="AM69" s="588"/>
      <c r="AN69" s="588"/>
      <c r="AO69" s="588"/>
      <c r="AP69" s="588"/>
      <c r="AQ69" s="621"/>
      <c r="AR69" s="622"/>
      <c r="AS69" s="622"/>
      <c r="AT69" s="622"/>
      <c r="AU69" s="623"/>
      <c r="AV69" s="581"/>
      <c r="AW69" s="582"/>
      <c r="AX69" s="582"/>
      <c r="AY69" s="582"/>
      <c r="AZ69" s="582"/>
      <c r="BA69" s="582"/>
      <c r="BB69" s="582"/>
      <c r="BC69" s="583"/>
      <c r="BD69" s="591"/>
      <c r="BE69" s="592"/>
      <c r="BF69" s="592"/>
      <c r="BG69" s="592"/>
      <c r="BH69" s="592"/>
      <c r="BI69" s="592"/>
      <c r="BJ69" s="592"/>
      <c r="BK69" s="593"/>
    </row>
    <row r="70" spans="1:64" ht="23.1" customHeight="1">
      <c r="A70" s="684"/>
      <c r="B70" s="479"/>
      <c r="C70" s="595"/>
      <c r="D70" s="596"/>
      <c r="E70" s="596"/>
      <c r="F70" s="596"/>
      <c r="G70" s="596"/>
      <c r="H70" s="596"/>
      <c r="I70" s="596"/>
      <c r="J70" s="596"/>
      <c r="K70" s="596"/>
      <c r="L70" s="596"/>
      <c r="M70" s="596"/>
      <c r="N70" s="596"/>
      <c r="O70" s="596"/>
      <c r="P70" s="596"/>
      <c r="Q70" s="596"/>
      <c r="R70" s="596"/>
      <c r="S70" s="596"/>
      <c r="T70" s="596"/>
      <c r="U70" s="596"/>
      <c r="V70" s="596"/>
      <c r="W70" s="596"/>
      <c r="X70" s="596"/>
      <c r="Y70" s="596"/>
      <c r="Z70" s="596"/>
      <c r="AA70" s="596"/>
      <c r="AB70" s="596"/>
      <c r="AC70" s="596"/>
      <c r="AD70" s="596"/>
      <c r="AE70" s="596"/>
      <c r="AF70" s="596"/>
      <c r="AG70" s="596"/>
      <c r="AH70" s="596"/>
      <c r="AI70" s="596"/>
      <c r="AJ70" s="596"/>
      <c r="AK70" s="596"/>
      <c r="AL70" s="596"/>
      <c r="AM70" s="596"/>
      <c r="AN70" s="596"/>
      <c r="AO70" s="596"/>
      <c r="AP70" s="597"/>
      <c r="AQ70" s="621"/>
      <c r="AR70" s="622"/>
      <c r="AS70" s="622"/>
      <c r="AT70" s="622"/>
      <c r="AU70" s="623"/>
      <c r="AV70" s="581"/>
      <c r="AW70" s="582"/>
      <c r="AX70" s="582"/>
      <c r="AY70" s="582"/>
      <c r="AZ70" s="582"/>
      <c r="BA70" s="582"/>
      <c r="BB70" s="582"/>
      <c r="BC70" s="583"/>
      <c r="BD70" s="591"/>
      <c r="BE70" s="592"/>
      <c r="BF70" s="592"/>
      <c r="BG70" s="592"/>
      <c r="BH70" s="592"/>
      <c r="BI70" s="592"/>
      <c r="BJ70" s="592"/>
      <c r="BK70" s="593"/>
    </row>
    <row r="71" spans="1:64" ht="23.1" customHeight="1">
      <c r="A71" s="684"/>
      <c r="B71" s="479"/>
      <c r="C71" s="595"/>
      <c r="D71" s="596"/>
      <c r="E71" s="596"/>
      <c r="F71" s="596"/>
      <c r="G71" s="596"/>
      <c r="H71" s="596"/>
      <c r="I71" s="596"/>
      <c r="J71" s="596"/>
      <c r="K71" s="596"/>
      <c r="L71" s="596"/>
      <c r="M71" s="596"/>
      <c r="N71" s="596"/>
      <c r="O71" s="596"/>
      <c r="P71" s="596"/>
      <c r="Q71" s="596"/>
      <c r="R71" s="596"/>
      <c r="S71" s="596"/>
      <c r="T71" s="596"/>
      <c r="U71" s="596"/>
      <c r="V71" s="596"/>
      <c r="W71" s="596"/>
      <c r="X71" s="596"/>
      <c r="Y71" s="596"/>
      <c r="Z71" s="596"/>
      <c r="AA71" s="596"/>
      <c r="AB71" s="596"/>
      <c r="AC71" s="596"/>
      <c r="AD71" s="596"/>
      <c r="AE71" s="596"/>
      <c r="AF71" s="596"/>
      <c r="AG71" s="596"/>
      <c r="AH71" s="596"/>
      <c r="AI71" s="596"/>
      <c r="AJ71" s="596"/>
      <c r="AK71" s="596"/>
      <c r="AL71" s="596"/>
      <c r="AM71" s="596"/>
      <c r="AN71" s="596"/>
      <c r="AO71" s="596"/>
      <c r="AP71" s="597"/>
      <c r="AQ71" s="621"/>
      <c r="AR71" s="622"/>
      <c r="AS71" s="622"/>
      <c r="AT71" s="622"/>
      <c r="AU71" s="623"/>
      <c r="AV71" s="618"/>
      <c r="AW71" s="619"/>
      <c r="AX71" s="619"/>
      <c r="AY71" s="619"/>
      <c r="AZ71" s="619"/>
      <c r="BA71" s="619"/>
      <c r="BB71" s="619"/>
      <c r="BC71" s="620"/>
      <c r="BD71" s="591"/>
      <c r="BE71" s="592"/>
      <c r="BF71" s="592"/>
      <c r="BG71" s="592"/>
      <c r="BH71" s="592"/>
      <c r="BI71" s="592"/>
      <c r="BJ71" s="592"/>
      <c r="BK71" s="593"/>
    </row>
    <row r="72" spans="1:64" ht="23.1" customHeight="1">
      <c r="A72" s="684"/>
      <c r="B72" s="479"/>
      <c r="C72" s="595"/>
      <c r="D72" s="596"/>
      <c r="E72" s="596"/>
      <c r="F72" s="596"/>
      <c r="G72" s="596"/>
      <c r="H72" s="596"/>
      <c r="I72" s="596"/>
      <c r="J72" s="596"/>
      <c r="K72" s="596"/>
      <c r="L72" s="596"/>
      <c r="M72" s="596"/>
      <c r="N72" s="596"/>
      <c r="O72" s="596"/>
      <c r="P72" s="596"/>
      <c r="Q72" s="596"/>
      <c r="R72" s="596"/>
      <c r="S72" s="596"/>
      <c r="T72" s="596"/>
      <c r="U72" s="596"/>
      <c r="V72" s="596"/>
      <c r="W72" s="596"/>
      <c r="X72" s="596"/>
      <c r="Y72" s="596"/>
      <c r="Z72" s="596"/>
      <c r="AA72" s="596"/>
      <c r="AB72" s="596"/>
      <c r="AC72" s="596"/>
      <c r="AD72" s="596"/>
      <c r="AE72" s="596"/>
      <c r="AF72" s="596"/>
      <c r="AG72" s="596"/>
      <c r="AH72" s="596"/>
      <c r="AI72" s="596"/>
      <c r="AJ72" s="596"/>
      <c r="AK72" s="596"/>
      <c r="AL72" s="596"/>
      <c r="AM72" s="596"/>
      <c r="AN72" s="596"/>
      <c r="AO72" s="596"/>
      <c r="AP72" s="597"/>
      <c r="AQ72" s="621"/>
      <c r="AR72" s="622"/>
      <c r="AS72" s="622"/>
      <c r="AT72" s="622"/>
      <c r="AU72" s="623"/>
      <c r="AV72" s="618"/>
      <c r="AW72" s="619"/>
      <c r="AX72" s="619"/>
      <c r="AY72" s="619"/>
      <c r="AZ72" s="619"/>
      <c r="BA72" s="619"/>
      <c r="BB72" s="619"/>
      <c r="BC72" s="620"/>
      <c r="BD72" s="591"/>
      <c r="BE72" s="592"/>
      <c r="BF72" s="592"/>
      <c r="BG72" s="592"/>
      <c r="BH72" s="592"/>
      <c r="BI72" s="592"/>
      <c r="BJ72" s="592"/>
      <c r="BK72" s="593"/>
    </row>
    <row r="73" spans="1:64" ht="23.1" customHeight="1">
      <c r="A73" s="684"/>
      <c r="B73" s="479"/>
      <c r="C73" s="595"/>
      <c r="D73" s="596"/>
      <c r="E73" s="596"/>
      <c r="F73" s="596"/>
      <c r="G73" s="596"/>
      <c r="H73" s="596"/>
      <c r="I73" s="596"/>
      <c r="J73" s="596"/>
      <c r="K73" s="596"/>
      <c r="L73" s="596"/>
      <c r="M73" s="596"/>
      <c r="N73" s="596"/>
      <c r="O73" s="596"/>
      <c r="P73" s="596"/>
      <c r="Q73" s="596"/>
      <c r="R73" s="596"/>
      <c r="S73" s="596"/>
      <c r="T73" s="596"/>
      <c r="U73" s="596"/>
      <c r="V73" s="596"/>
      <c r="W73" s="596"/>
      <c r="X73" s="596"/>
      <c r="Y73" s="596"/>
      <c r="Z73" s="596"/>
      <c r="AA73" s="596"/>
      <c r="AB73" s="596"/>
      <c r="AC73" s="596"/>
      <c r="AD73" s="596"/>
      <c r="AE73" s="596"/>
      <c r="AF73" s="596"/>
      <c r="AG73" s="596"/>
      <c r="AH73" s="596"/>
      <c r="AI73" s="596"/>
      <c r="AJ73" s="596"/>
      <c r="AK73" s="596"/>
      <c r="AL73" s="596"/>
      <c r="AM73" s="596"/>
      <c r="AN73" s="596"/>
      <c r="AO73" s="596"/>
      <c r="AP73" s="597"/>
      <c r="AQ73" s="621"/>
      <c r="AR73" s="622"/>
      <c r="AS73" s="622"/>
      <c r="AT73" s="622"/>
      <c r="AU73" s="623"/>
      <c r="AV73" s="618"/>
      <c r="AW73" s="619"/>
      <c r="AX73" s="619"/>
      <c r="AY73" s="619"/>
      <c r="AZ73" s="619"/>
      <c r="BA73" s="619"/>
      <c r="BB73" s="619"/>
      <c r="BC73" s="620"/>
      <c r="BD73" s="591"/>
      <c r="BE73" s="592"/>
      <c r="BF73" s="592"/>
      <c r="BG73" s="592"/>
      <c r="BH73" s="592"/>
      <c r="BI73" s="592"/>
      <c r="BJ73" s="592"/>
      <c r="BK73" s="593"/>
    </row>
    <row r="74" spans="1:64" ht="22.5" customHeight="1">
      <c r="A74" s="684"/>
      <c r="B74" s="479"/>
      <c r="C74" s="624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5"/>
      <c r="V74" s="625"/>
      <c r="W74" s="625"/>
      <c r="X74" s="625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5"/>
      <c r="AP74" s="626"/>
      <c r="AQ74" s="621"/>
      <c r="AR74" s="622"/>
      <c r="AS74" s="622"/>
      <c r="AT74" s="622"/>
      <c r="AU74" s="623"/>
      <c r="AV74" s="627"/>
      <c r="AW74" s="628"/>
      <c r="AX74" s="628"/>
      <c r="AY74" s="628"/>
      <c r="AZ74" s="628"/>
      <c r="BA74" s="628"/>
      <c r="BB74" s="628"/>
      <c r="BC74" s="629"/>
      <c r="BD74" s="591"/>
      <c r="BE74" s="592"/>
      <c r="BF74" s="592"/>
      <c r="BG74" s="592"/>
      <c r="BH74" s="592"/>
      <c r="BI74" s="592"/>
      <c r="BJ74" s="592"/>
      <c r="BK74" s="593"/>
    </row>
    <row r="75" spans="1:64" ht="22.5" customHeight="1">
      <c r="A75" s="684"/>
      <c r="B75" s="480"/>
      <c r="C75" s="624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625"/>
      <c r="AL75" s="625"/>
      <c r="AM75" s="625"/>
      <c r="AN75" s="625"/>
      <c r="AO75" s="625"/>
      <c r="AP75" s="626"/>
      <c r="AQ75" s="630"/>
      <c r="AR75" s="631"/>
      <c r="AS75" s="631"/>
      <c r="AT75" s="631"/>
      <c r="AU75" s="632"/>
      <c r="AV75" s="627"/>
      <c r="AW75" s="628"/>
      <c r="AX75" s="628"/>
      <c r="AY75" s="628"/>
      <c r="AZ75" s="628"/>
      <c r="BA75" s="628"/>
      <c r="BB75" s="628"/>
      <c r="BC75" s="629"/>
      <c r="BD75" s="591"/>
      <c r="BE75" s="592"/>
      <c r="BF75" s="592"/>
      <c r="BG75" s="592"/>
      <c r="BH75" s="592"/>
      <c r="BI75" s="592"/>
      <c r="BJ75" s="592"/>
      <c r="BK75" s="593"/>
    </row>
    <row r="76" spans="1:64" ht="22.5" customHeight="1">
      <c r="A76" s="684"/>
      <c r="B76" s="338"/>
      <c r="C76" s="689"/>
      <c r="D76" s="690"/>
      <c r="E76" s="690"/>
      <c r="F76" s="690"/>
      <c r="G76" s="690"/>
      <c r="H76" s="690"/>
      <c r="I76" s="690"/>
      <c r="J76" s="690"/>
      <c r="K76" s="690"/>
      <c r="L76" s="690"/>
      <c r="M76" s="690"/>
      <c r="N76" s="690"/>
      <c r="O76" s="690"/>
      <c r="P76" s="690"/>
      <c r="Q76" s="690"/>
      <c r="R76" s="690"/>
      <c r="S76" s="690"/>
      <c r="T76" s="690"/>
      <c r="U76" s="690"/>
      <c r="V76" s="690"/>
      <c r="W76" s="690"/>
      <c r="X76" s="690"/>
      <c r="Y76" s="690"/>
      <c r="Z76" s="690"/>
      <c r="AA76" s="690"/>
      <c r="AB76" s="690"/>
      <c r="AC76" s="690"/>
      <c r="AD76" s="690"/>
      <c r="AE76" s="690"/>
      <c r="AF76" s="690"/>
      <c r="AG76" s="690"/>
      <c r="AH76" s="690"/>
      <c r="AI76" s="690"/>
      <c r="AJ76" s="690"/>
      <c r="AK76" s="690"/>
      <c r="AL76" s="690"/>
      <c r="AM76" s="690"/>
      <c r="AN76" s="690"/>
      <c r="AO76" s="690"/>
      <c r="AP76" s="691"/>
      <c r="AQ76" s="633"/>
      <c r="AR76" s="634"/>
      <c r="AS76" s="634"/>
      <c r="AT76" s="634"/>
      <c r="AU76" s="635"/>
      <c r="AV76" s="636"/>
      <c r="AW76" s="637"/>
      <c r="AX76" s="637"/>
      <c r="AY76" s="637"/>
      <c r="AZ76" s="637"/>
      <c r="BA76" s="637"/>
      <c r="BB76" s="637"/>
      <c r="BC76" s="638"/>
      <c r="BD76" s="639"/>
      <c r="BE76" s="640"/>
      <c r="BF76" s="640"/>
      <c r="BG76" s="640"/>
      <c r="BH76" s="640"/>
      <c r="BI76" s="640"/>
      <c r="BJ76" s="640"/>
      <c r="BK76" s="641"/>
    </row>
    <row r="77" spans="1:64" ht="24.75" customHeight="1" thickBot="1">
      <c r="A77" s="685"/>
      <c r="B77" s="478"/>
      <c r="C77" s="642"/>
      <c r="D77" s="643"/>
      <c r="E77" s="643"/>
      <c r="F77" s="643"/>
      <c r="G77" s="643"/>
      <c r="H77" s="643"/>
      <c r="I77" s="643"/>
      <c r="J77" s="643"/>
      <c r="K77" s="643"/>
      <c r="L77" s="643"/>
      <c r="M77" s="643"/>
      <c r="N77" s="643"/>
      <c r="O77" s="643"/>
      <c r="P77" s="643"/>
      <c r="Q77" s="643"/>
      <c r="R77" s="643"/>
      <c r="S77" s="643"/>
      <c r="T77" s="643"/>
      <c r="U77" s="643"/>
      <c r="V77" s="643"/>
      <c r="W77" s="643"/>
      <c r="X77" s="643"/>
      <c r="Y77" s="643"/>
      <c r="Z77" s="643"/>
      <c r="AA77" s="643"/>
      <c r="AB77" s="643"/>
      <c r="AC77" s="643"/>
      <c r="AD77" s="643"/>
      <c r="AE77" s="643"/>
      <c r="AF77" s="643"/>
      <c r="AG77" s="643"/>
      <c r="AH77" s="643"/>
      <c r="AI77" s="643"/>
      <c r="AJ77" s="643"/>
      <c r="AK77" s="643"/>
      <c r="AL77" s="643"/>
      <c r="AM77" s="643"/>
      <c r="AN77" s="643"/>
      <c r="AO77" s="643"/>
      <c r="AP77" s="644"/>
      <c r="AQ77" s="645"/>
      <c r="AR77" s="646"/>
      <c r="AS77" s="646"/>
      <c r="AT77" s="646"/>
      <c r="AU77" s="647"/>
      <c r="AV77" s="612"/>
      <c r="AW77" s="613"/>
      <c r="AX77" s="613"/>
      <c r="AY77" s="613"/>
      <c r="AZ77" s="613"/>
      <c r="BA77" s="613"/>
      <c r="BB77" s="613"/>
      <c r="BC77" s="614"/>
      <c r="BD77" s="639"/>
      <c r="BE77" s="640"/>
      <c r="BF77" s="640"/>
      <c r="BG77" s="640"/>
      <c r="BH77" s="640"/>
      <c r="BI77" s="640"/>
      <c r="BJ77" s="640"/>
      <c r="BK77" s="641"/>
    </row>
    <row r="78" spans="1:64" ht="23.1" customHeight="1" thickTop="1">
      <c r="A78" s="682" t="s">
        <v>28</v>
      </c>
      <c r="B78" s="481">
        <v>1</v>
      </c>
      <c r="C78" s="569" t="s">
        <v>65</v>
      </c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570"/>
      <c r="R78" s="570"/>
      <c r="S78" s="570"/>
      <c r="T78" s="570"/>
      <c r="U78" s="570"/>
      <c r="V78" s="570"/>
      <c r="W78" s="570"/>
      <c r="X78" s="570"/>
      <c r="Y78" s="570"/>
      <c r="Z78" s="570"/>
      <c r="AA78" s="570"/>
      <c r="AB78" s="570"/>
      <c r="AC78" s="570"/>
      <c r="AD78" s="570"/>
      <c r="AE78" s="570"/>
      <c r="AF78" s="570"/>
      <c r="AG78" s="570"/>
      <c r="AH78" s="570"/>
      <c r="AI78" s="570"/>
      <c r="AJ78" s="570"/>
      <c r="AK78" s="570"/>
      <c r="AL78" s="570"/>
      <c r="AM78" s="570"/>
      <c r="AN78" s="570"/>
      <c r="AO78" s="570"/>
      <c r="AP78" s="571"/>
      <c r="AQ78" s="648">
        <v>24</v>
      </c>
      <c r="AR78" s="649"/>
      <c r="AS78" s="649"/>
      <c r="AT78" s="649"/>
      <c r="AU78" s="650"/>
      <c r="AV78" s="618"/>
      <c r="AW78" s="619"/>
      <c r="AX78" s="619"/>
      <c r="AY78" s="619"/>
      <c r="AZ78" s="619"/>
      <c r="BA78" s="619"/>
      <c r="BB78" s="619"/>
      <c r="BC78" s="620"/>
      <c r="BD78" s="578" t="s">
        <v>201</v>
      </c>
      <c r="BE78" s="579"/>
      <c r="BF78" s="579"/>
      <c r="BG78" s="579"/>
      <c r="BH78" s="579"/>
      <c r="BI78" s="579"/>
      <c r="BJ78" s="579"/>
      <c r="BK78" s="580"/>
      <c r="BL78" s="490"/>
    </row>
    <row r="79" spans="1:64" ht="23.1" customHeight="1">
      <c r="A79" s="684"/>
      <c r="B79" s="482">
        <v>2</v>
      </c>
      <c r="C79" s="569" t="s">
        <v>202</v>
      </c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94">
        <v>7</v>
      </c>
      <c r="AR79" s="573"/>
      <c r="AS79" s="573"/>
      <c r="AT79" s="573"/>
      <c r="AU79" s="574"/>
      <c r="AV79" s="575" t="s">
        <v>203</v>
      </c>
      <c r="AW79" s="576"/>
      <c r="AX79" s="576"/>
      <c r="AY79" s="576"/>
      <c r="AZ79" s="576"/>
      <c r="BA79" s="576"/>
      <c r="BB79" s="576"/>
      <c r="BC79" s="577"/>
      <c r="BD79" s="651"/>
      <c r="BE79" s="652"/>
      <c r="BF79" s="652"/>
      <c r="BG79" s="652"/>
      <c r="BH79" s="652"/>
      <c r="BI79" s="652"/>
      <c r="BJ79" s="652"/>
      <c r="BK79" s="653"/>
      <c r="BL79" s="491"/>
    </row>
    <row r="80" spans="1:64" ht="23.1" customHeight="1">
      <c r="A80" s="684"/>
      <c r="B80" s="483">
        <v>3</v>
      </c>
      <c r="C80" s="569" t="s">
        <v>204</v>
      </c>
      <c r="D80" s="570"/>
      <c r="E80" s="570"/>
      <c r="F80" s="570"/>
      <c r="G80" s="570"/>
      <c r="H80" s="570"/>
      <c r="I80" s="570"/>
      <c r="J80" s="570"/>
      <c r="K80" s="570"/>
      <c r="L80" s="570"/>
      <c r="M80" s="570"/>
      <c r="N80" s="570"/>
      <c r="O80" s="570"/>
      <c r="P80" s="570"/>
      <c r="Q80" s="570"/>
      <c r="R80" s="570"/>
      <c r="S80" s="570"/>
      <c r="T80" s="570"/>
      <c r="U80" s="570"/>
      <c r="V80" s="570"/>
      <c r="W80" s="570"/>
      <c r="X80" s="570"/>
      <c r="Y80" s="570"/>
      <c r="Z80" s="570"/>
      <c r="AA80" s="570"/>
      <c r="AB80" s="570"/>
      <c r="AC80" s="570"/>
      <c r="AD80" s="570"/>
      <c r="AE80" s="570"/>
      <c r="AF80" s="570"/>
      <c r="AG80" s="570"/>
      <c r="AH80" s="570"/>
      <c r="AI80" s="570"/>
      <c r="AJ80" s="570"/>
      <c r="AK80" s="570"/>
      <c r="AL80" s="570"/>
      <c r="AM80" s="570"/>
      <c r="AN80" s="570"/>
      <c r="AO80" s="570"/>
      <c r="AP80" s="571"/>
      <c r="AQ80" s="594">
        <v>2.5</v>
      </c>
      <c r="AR80" s="573"/>
      <c r="AS80" s="573"/>
      <c r="AT80" s="573"/>
      <c r="AU80" s="574"/>
      <c r="AV80" s="575" t="s">
        <v>205</v>
      </c>
      <c r="AW80" s="576"/>
      <c r="AX80" s="576"/>
      <c r="AY80" s="576"/>
      <c r="AZ80" s="576"/>
      <c r="BA80" s="576"/>
      <c r="BB80" s="576"/>
      <c r="BC80" s="577"/>
      <c r="BD80" s="651"/>
      <c r="BE80" s="652"/>
      <c r="BF80" s="652"/>
      <c r="BG80" s="652"/>
      <c r="BH80" s="652"/>
      <c r="BI80" s="652"/>
      <c r="BJ80" s="652"/>
      <c r="BK80" s="653"/>
    </row>
    <row r="81" spans="1:63" ht="23.1" customHeight="1">
      <c r="A81" s="684"/>
      <c r="B81" s="483">
        <v>4</v>
      </c>
      <c r="C81" s="569" t="s">
        <v>67</v>
      </c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594">
        <v>24</v>
      </c>
      <c r="AR81" s="573"/>
      <c r="AS81" s="573"/>
      <c r="AT81" s="573"/>
      <c r="AU81" s="574"/>
      <c r="AV81" s="575" t="s">
        <v>206</v>
      </c>
      <c r="AW81" s="598"/>
      <c r="AX81" s="598"/>
      <c r="AY81" s="598"/>
      <c r="AZ81" s="598"/>
      <c r="BA81" s="598"/>
      <c r="BB81" s="598"/>
      <c r="BC81" s="599"/>
      <c r="BD81" s="651" t="s">
        <v>197</v>
      </c>
      <c r="BE81" s="652"/>
      <c r="BF81" s="652"/>
      <c r="BG81" s="652"/>
      <c r="BH81" s="652"/>
      <c r="BI81" s="652"/>
      <c r="BJ81" s="652"/>
      <c r="BK81" s="653"/>
    </row>
    <row r="82" spans="1:63" ht="23.1" customHeight="1">
      <c r="A82" s="684"/>
      <c r="B82" s="483"/>
      <c r="C82" s="569"/>
      <c r="D82" s="570"/>
      <c r="E82" s="570"/>
      <c r="F82" s="570"/>
      <c r="G82" s="570"/>
      <c r="H82" s="570"/>
      <c r="I82" s="570"/>
      <c r="J82" s="570"/>
      <c r="K82" s="570"/>
      <c r="L82" s="570"/>
      <c r="M82" s="570"/>
      <c r="N82" s="570"/>
      <c r="O82" s="570"/>
      <c r="P82" s="570"/>
      <c r="Q82" s="570"/>
      <c r="R82" s="570"/>
      <c r="S82" s="570"/>
      <c r="T82" s="570"/>
      <c r="U82" s="570"/>
      <c r="V82" s="570"/>
      <c r="W82" s="570"/>
      <c r="X82" s="570"/>
      <c r="Y82" s="570"/>
      <c r="Z82" s="570"/>
      <c r="AA82" s="570"/>
      <c r="AB82" s="570"/>
      <c r="AC82" s="570"/>
      <c r="AD82" s="570"/>
      <c r="AE82" s="570"/>
      <c r="AF82" s="570"/>
      <c r="AG82" s="570"/>
      <c r="AH82" s="570"/>
      <c r="AI82" s="570"/>
      <c r="AJ82" s="570"/>
      <c r="AK82" s="570"/>
      <c r="AL82" s="570"/>
      <c r="AM82" s="570"/>
      <c r="AN82" s="570"/>
      <c r="AO82" s="570"/>
      <c r="AP82" s="571"/>
      <c r="AQ82" s="654"/>
      <c r="AR82" s="655"/>
      <c r="AS82" s="655"/>
      <c r="AT82" s="655"/>
      <c r="AU82" s="656"/>
      <c r="AV82" s="657"/>
      <c r="AW82" s="658"/>
      <c r="AX82" s="658"/>
      <c r="AY82" s="658"/>
      <c r="AZ82" s="658"/>
      <c r="BA82" s="658"/>
      <c r="BB82" s="658"/>
      <c r="BC82" s="659"/>
      <c r="BD82" s="660"/>
      <c r="BE82" s="661"/>
      <c r="BF82" s="661"/>
      <c r="BG82" s="661"/>
      <c r="BH82" s="661"/>
      <c r="BI82" s="661"/>
      <c r="BJ82" s="661"/>
      <c r="BK82" s="662"/>
    </row>
    <row r="83" spans="1:63" ht="25.5" customHeight="1">
      <c r="A83" s="684"/>
      <c r="B83" s="483"/>
      <c r="C83" s="569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1"/>
      <c r="AQ83" s="594"/>
      <c r="AR83" s="573"/>
      <c r="AS83" s="573"/>
      <c r="AT83" s="573"/>
      <c r="AU83" s="574"/>
      <c r="AV83" s="657"/>
      <c r="AW83" s="658"/>
      <c r="AX83" s="658"/>
      <c r="AY83" s="658"/>
      <c r="AZ83" s="658"/>
      <c r="BA83" s="658"/>
      <c r="BB83" s="658"/>
      <c r="BC83" s="659"/>
      <c r="BD83" s="651"/>
      <c r="BE83" s="652"/>
      <c r="BF83" s="652"/>
      <c r="BG83" s="652"/>
      <c r="BH83" s="652"/>
      <c r="BI83" s="652"/>
      <c r="BJ83" s="652"/>
      <c r="BK83" s="653"/>
    </row>
    <row r="84" spans="1:63" ht="22.5" customHeight="1">
      <c r="A84" s="684"/>
      <c r="B84" s="483"/>
      <c r="C84" s="663"/>
      <c r="D84" s="664"/>
      <c r="E84" s="664"/>
      <c r="F84" s="664"/>
      <c r="G84" s="664"/>
      <c r="H84" s="664"/>
      <c r="I84" s="664"/>
      <c r="J84" s="664"/>
      <c r="K84" s="664"/>
      <c r="L84" s="664"/>
      <c r="M84" s="664"/>
      <c r="N84" s="664"/>
      <c r="O84" s="664"/>
      <c r="P84" s="664"/>
      <c r="Q84" s="664"/>
      <c r="R84" s="664"/>
      <c r="S84" s="664"/>
      <c r="T84" s="664"/>
      <c r="U84" s="664"/>
      <c r="V84" s="664"/>
      <c r="W84" s="664"/>
      <c r="X84" s="664"/>
      <c r="Y84" s="664"/>
      <c r="Z84" s="664"/>
      <c r="AA84" s="664"/>
      <c r="AB84" s="664"/>
      <c r="AC84" s="664"/>
      <c r="AD84" s="664"/>
      <c r="AE84" s="664"/>
      <c r="AF84" s="664"/>
      <c r="AG84" s="664"/>
      <c r="AH84" s="664"/>
      <c r="AI84" s="664"/>
      <c r="AJ84" s="664"/>
      <c r="AK84" s="664"/>
      <c r="AL84" s="664"/>
      <c r="AM84" s="664"/>
      <c r="AN84" s="664"/>
      <c r="AO84" s="664"/>
      <c r="AP84" s="665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66"/>
      <c r="BE84" s="667"/>
      <c r="BF84" s="667"/>
      <c r="BG84" s="667"/>
      <c r="BH84" s="667"/>
      <c r="BI84" s="667"/>
      <c r="BJ84" s="667"/>
      <c r="BK84" s="668"/>
    </row>
    <row r="85" spans="1:63" ht="22.5" customHeight="1">
      <c r="A85" s="684"/>
      <c r="B85" s="483"/>
      <c r="C85" s="663"/>
      <c r="D85" s="664"/>
      <c r="E85" s="664"/>
      <c r="F85" s="664"/>
      <c r="G85" s="664"/>
      <c r="H85" s="664"/>
      <c r="I85" s="664"/>
      <c r="J85" s="664"/>
      <c r="K85" s="664"/>
      <c r="L85" s="664"/>
      <c r="M85" s="664"/>
      <c r="N85" s="664"/>
      <c r="O85" s="664"/>
      <c r="P85" s="664"/>
      <c r="Q85" s="664"/>
      <c r="R85" s="664"/>
      <c r="S85" s="664"/>
      <c r="T85" s="664"/>
      <c r="U85" s="664"/>
      <c r="V85" s="664"/>
      <c r="W85" s="664"/>
      <c r="X85" s="664"/>
      <c r="Y85" s="664"/>
      <c r="Z85" s="664"/>
      <c r="AA85" s="664"/>
      <c r="AB85" s="664"/>
      <c r="AC85" s="664"/>
      <c r="AD85" s="664"/>
      <c r="AE85" s="664"/>
      <c r="AF85" s="664"/>
      <c r="AG85" s="664"/>
      <c r="AH85" s="664"/>
      <c r="AI85" s="664"/>
      <c r="AJ85" s="664"/>
      <c r="AK85" s="664"/>
      <c r="AL85" s="664"/>
      <c r="AM85" s="664"/>
      <c r="AN85" s="664"/>
      <c r="AO85" s="664"/>
      <c r="AP85" s="665"/>
      <c r="AQ85" s="594"/>
      <c r="AR85" s="573"/>
      <c r="AS85" s="573"/>
      <c r="AT85" s="573"/>
      <c r="AU85" s="574"/>
      <c r="AV85" s="600"/>
      <c r="AW85" s="601"/>
      <c r="AX85" s="601"/>
      <c r="AY85" s="601"/>
      <c r="AZ85" s="601"/>
      <c r="BA85" s="601"/>
      <c r="BB85" s="601"/>
      <c r="BC85" s="602"/>
      <c r="BD85" s="679"/>
      <c r="BE85" s="680"/>
      <c r="BF85" s="680"/>
      <c r="BG85" s="680"/>
      <c r="BH85" s="680"/>
      <c r="BI85" s="680"/>
      <c r="BJ85" s="680"/>
      <c r="BK85" s="681"/>
    </row>
    <row r="86" spans="1:63" ht="22.5" customHeight="1">
      <c r="A86" s="684"/>
      <c r="B86" s="483"/>
      <c r="C86" s="663"/>
      <c r="D86" s="664"/>
      <c r="E86" s="664"/>
      <c r="F86" s="664"/>
      <c r="G86" s="664"/>
      <c r="H86" s="664"/>
      <c r="I86" s="664"/>
      <c r="J86" s="664"/>
      <c r="K86" s="664"/>
      <c r="L86" s="664"/>
      <c r="M86" s="664"/>
      <c r="N86" s="664"/>
      <c r="O86" s="664"/>
      <c r="P86" s="664"/>
      <c r="Q86" s="664"/>
      <c r="R86" s="664"/>
      <c r="S86" s="664"/>
      <c r="T86" s="664"/>
      <c r="U86" s="664"/>
      <c r="V86" s="664"/>
      <c r="W86" s="664"/>
      <c r="X86" s="664"/>
      <c r="Y86" s="664"/>
      <c r="Z86" s="664"/>
      <c r="AA86" s="664"/>
      <c r="AB86" s="664"/>
      <c r="AC86" s="664"/>
      <c r="AD86" s="664"/>
      <c r="AE86" s="664"/>
      <c r="AF86" s="664"/>
      <c r="AG86" s="664"/>
      <c r="AH86" s="664"/>
      <c r="AI86" s="664"/>
      <c r="AJ86" s="664"/>
      <c r="AK86" s="664"/>
      <c r="AL86" s="664"/>
      <c r="AM86" s="664"/>
      <c r="AN86" s="664"/>
      <c r="AO86" s="664"/>
      <c r="AP86" s="665"/>
      <c r="AQ86" s="594"/>
      <c r="AR86" s="573"/>
      <c r="AS86" s="573"/>
      <c r="AT86" s="573"/>
      <c r="AU86" s="574"/>
      <c r="AV86" s="600"/>
      <c r="AW86" s="601"/>
      <c r="AX86" s="601"/>
      <c r="AY86" s="601"/>
      <c r="AZ86" s="601"/>
      <c r="BA86" s="601"/>
      <c r="BB86" s="601"/>
      <c r="BC86" s="602"/>
      <c r="BD86" s="679"/>
      <c r="BE86" s="680"/>
      <c r="BF86" s="680"/>
      <c r="BG86" s="680"/>
      <c r="BH86" s="680"/>
      <c r="BI86" s="680"/>
      <c r="BJ86" s="680"/>
      <c r="BK86" s="681"/>
    </row>
    <row r="87" spans="1:63" ht="22.5" customHeight="1">
      <c r="A87" s="684"/>
      <c r="B87" s="338"/>
      <c r="C87" s="663"/>
      <c r="D87" s="664"/>
      <c r="E87" s="664"/>
      <c r="F87" s="664"/>
      <c r="G87" s="664"/>
      <c r="H87" s="664"/>
      <c r="I87" s="664"/>
      <c r="J87" s="664"/>
      <c r="K87" s="664"/>
      <c r="L87" s="664"/>
      <c r="M87" s="664"/>
      <c r="N87" s="664"/>
      <c r="O87" s="664"/>
      <c r="P87" s="664"/>
      <c r="Q87" s="664"/>
      <c r="R87" s="664"/>
      <c r="S87" s="664"/>
      <c r="T87" s="664"/>
      <c r="U87" s="664"/>
      <c r="V87" s="664"/>
      <c r="W87" s="664"/>
      <c r="X87" s="664"/>
      <c r="Y87" s="664"/>
      <c r="Z87" s="664"/>
      <c r="AA87" s="664"/>
      <c r="AB87" s="664"/>
      <c r="AC87" s="664"/>
      <c r="AD87" s="664"/>
      <c r="AE87" s="664"/>
      <c r="AF87" s="664"/>
      <c r="AG87" s="664"/>
      <c r="AH87" s="664"/>
      <c r="AI87" s="664"/>
      <c r="AJ87" s="664"/>
      <c r="AK87" s="664"/>
      <c r="AL87" s="664"/>
      <c r="AM87" s="664"/>
      <c r="AN87" s="664"/>
      <c r="AO87" s="664"/>
      <c r="AP87" s="665"/>
      <c r="AQ87" s="594"/>
      <c r="AR87" s="573"/>
      <c r="AS87" s="573"/>
      <c r="AT87" s="573"/>
      <c r="AU87" s="574"/>
      <c r="AV87" s="575"/>
      <c r="AW87" s="576"/>
      <c r="AX87" s="576"/>
      <c r="AY87" s="576"/>
      <c r="AZ87" s="576"/>
      <c r="BA87" s="576"/>
      <c r="BB87" s="576"/>
      <c r="BC87" s="577"/>
      <c r="BD87" s="639"/>
      <c r="BE87" s="640"/>
      <c r="BF87" s="640"/>
      <c r="BG87" s="640"/>
      <c r="BH87" s="640"/>
      <c r="BI87" s="640"/>
      <c r="BJ87" s="640"/>
      <c r="BK87" s="641"/>
    </row>
    <row r="88" spans="1:63" ht="23.1" customHeight="1">
      <c r="A88" s="684"/>
      <c r="B88" s="483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94"/>
      <c r="AR88" s="573"/>
      <c r="AS88" s="573"/>
      <c r="AT88" s="573"/>
      <c r="AU88" s="574"/>
      <c r="AV88" s="600"/>
      <c r="AW88" s="601"/>
      <c r="AX88" s="601"/>
      <c r="AY88" s="601"/>
      <c r="AZ88" s="601"/>
      <c r="BA88" s="601"/>
      <c r="BB88" s="601"/>
      <c r="BC88" s="602"/>
      <c r="BD88" s="639"/>
      <c r="BE88" s="640"/>
      <c r="BF88" s="640"/>
      <c r="BG88" s="640"/>
      <c r="BH88" s="640"/>
      <c r="BI88" s="640"/>
      <c r="BJ88" s="640"/>
      <c r="BK88" s="641"/>
    </row>
    <row r="89" spans="1:63" ht="18" customHeight="1">
      <c r="A89" s="685"/>
      <c r="B89" s="484"/>
      <c r="C89" s="669"/>
      <c r="D89" s="670"/>
      <c r="E89" s="670"/>
      <c r="F89" s="670"/>
      <c r="G89" s="670"/>
      <c r="H89" s="670"/>
      <c r="I89" s="670"/>
      <c r="J89" s="670"/>
      <c r="K89" s="670"/>
      <c r="L89" s="670"/>
      <c r="M89" s="670"/>
      <c r="N89" s="670"/>
      <c r="O89" s="670"/>
      <c r="P89" s="670"/>
      <c r="Q89" s="670"/>
      <c r="R89" s="670"/>
      <c r="S89" s="670"/>
      <c r="T89" s="670"/>
      <c r="U89" s="670"/>
      <c r="V89" s="670"/>
      <c r="W89" s="670"/>
      <c r="X89" s="670"/>
      <c r="Y89" s="670"/>
      <c r="Z89" s="670"/>
      <c r="AA89" s="670"/>
      <c r="AB89" s="670"/>
      <c r="AC89" s="670"/>
      <c r="AD89" s="670"/>
      <c r="AE89" s="670"/>
      <c r="AF89" s="670"/>
      <c r="AG89" s="670"/>
      <c r="AH89" s="670"/>
      <c r="AI89" s="670"/>
      <c r="AJ89" s="670"/>
      <c r="AK89" s="670"/>
      <c r="AL89" s="670"/>
      <c r="AM89" s="670"/>
      <c r="AN89" s="670"/>
      <c r="AO89" s="670"/>
      <c r="AP89" s="671"/>
      <c r="AQ89" s="609"/>
      <c r="AR89" s="610"/>
      <c r="AS89" s="610"/>
      <c r="AT89" s="610"/>
      <c r="AU89" s="611"/>
      <c r="AV89" s="672"/>
      <c r="AW89" s="673"/>
      <c r="AX89" s="673"/>
      <c r="AY89" s="673"/>
      <c r="AZ89" s="673"/>
      <c r="BA89" s="673"/>
      <c r="BB89" s="673"/>
      <c r="BC89" s="674"/>
      <c r="BD89" s="675"/>
      <c r="BE89" s="676"/>
      <c r="BF89" s="676"/>
      <c r="BG89" s="676"/>
      <c r="BH89" s="676"/>
      <c r="BI89" s="676"/>
      <c r="BJ89" s="676"/>
      <c r="BK89" s="677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5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6"/>
      <c r="B93" s="486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486"/>
      <c r="N93" s="489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488"/>
      <c r="C95" s="488"/>
      <c r="D95" s="488"/>
      <c r="E95" s="488"/>
      <c r="F95" s="488"/>
      <c r="G95" s="488"/>
      <c r="H95" s="488"/>
      <c r="I95" s="488"/>
      <c r="J95" s="488"/>
      <c r="K95" s="48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688"/>
    </row>
    <row r="106" spans="2:63" ht="18" customHeight="1">
      <c r="F106" s="688"/>
    </row>
    <row r="107" spans="2:63" ht="18" customHeight="1">
      <c r="F107" s="688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1" priority="2939" stopIfTrue="1" operator="lessThan">
      <formula>0</formula>
    </cfRule>
    <cfRule type="cellIs" dxfId="800" priority="2935" stopIfTrue="1" operator="between">
      <formula>#REF!</formula>
      <formula>0</formula>
    </cfRule>
    <cfRule type="cellIs" dxfId="799" priority="2934" stopIfTrue="1" operator="between">
      <formula>#REF!</formula>
      <formula>#REF!</formula>
    </cfRule>
  </conditionalFormatting>
  <conditionalFormatting sqref="D11">
    <cfRule type="cellIs" dxfId="798" priority="3316" stopIfTrue="1" operator="between">
      <formula>#REF!</formula>
      <formula>0</formula>
    </cfRule>
    <cfRule type="cellIs" dxfId="797" priority="3315" stopIfTrue="1" operator="between">
      <formula>#REF!</formula>
      <formula>#REF!</formula>
    </cfRule>
    <cfRule type="cellIs" dxfId="796" priority="4384" stopIfTrue="1" operator="lessThan">
      <formula>0</formula>
    </cfRule>
  </conditionalFormatting>
  <conditionalFormatting sqref="E33:F33">
    <cfRule type="cellIs" dxfId="795" priority="4973" stopIfTrue="1" operator="between">
      <formula>#REF!</formula>
      <formula>0</formula>
    </cfRule>
    <cfRule type="cellIs" dxfId="794" priority="4972" stopIfTrue="1" operator="between">
      <formula>#REF!</formula>
      <formula>#REF!</formula>
    </cfRule>
    <cfRule type="cellIs" dxfId="793" priority="4974" stopIfTrue="1" operator="lessThan">
      <formula>0</formula>
    </cfRule>
  </conditionalFormatting>
  <conditionalFormatting sqref="F17">
    <cfRule type="cellIs" dxfId="792" priority="891" stopIfTrue="1" operator="lessThan">
      <formula>0</formula>
    </cfRule>
  </conditionalFormatting>
  <conditionalFormatting sqref="F26">
    <cfRule type="cellIs" dxfId="791" priority="2940" stopIfTrue="1" operator="between">
      <formula>#REF!</formula>
      <formula>#REF!</formula>
    </cfRule>
    <cfRule type="cellIs" dxfId="790" priority="2942" stopIfTrue="1" operator="lessThan">
      <formula>0</formula>
    </cfRule>
    <cfRule type="cellIs" dxfId="789" priority="2941" stopIfTrue="1" operator="between">
      <formula>#REF!</formula>
      <formula>0</formula>
    </cfRule>
  </conditionalFormatting>
  <conditionalFormatting sqref="F32">
    <cfRule type="cellIs" dxfId="788" priority="5064" stopIfTrue="1" operator="lessThan">
      <formula>0</formula>
    </cfRule>
  </conditionalFormatting>
  <conditionalFormatting sqref="F35">
    <cfRule type="cellIs" dxfId="787" priority="1897" stopIfTrue="1" operator="lessThan">
      <formula>0</formula>
    </cfRule>
  </conditionalFormatting>
  <conditionalFormatting sqref="F11:H11">
    <cfRule type="cellIs" dxfId="786" priority="2912" stopIfTrue="1" operator="between">
      <formula>#REF!</formula>
      <formula>#REF!</formula>
    </cfRule>
    <cfRule type="cellIs" dxfId="785" priority="2913" stopIfTrue="1" operator="between">
      <formula>#REF!</formula>
      <formula>0</formula>
    </cfRule>
    <cfRule type="cellIs" dxfId="784" priority="4387" stopIfTrue="1" operator="lessThan">
      <formula>0</formula>
    </cfRule>
  </conditionalFormatting>
  <conditionalFormatting sqref="F17:H17">
    <cfRule type="cellIs" dxfId="783" priority="890" stopIfTrue="1" operator="between">
      <formula>#REF!</formula>
      <formula>0</formula>
    </cfRule>
    <cfRule type="cellIs" dxfId="782" priority="889" stopIfTrue="1" operator="between">
      <formula>#REF!</formula>
      <formula>#REF!</formula>
    </cfRule>
  </conditionalFormatting>
  <conditionalFormatting sqref="F32:H32">
    <cfRule type="cellIs" dxfId="781" priority="5062" stopIfTrue="1" operator="between">
      <formula>#REF!</formula>
      <formula>#REF!</formula>
    </cfRule>
    <cfRule type="cellIs" dxfId="780" priority="5063" stopIfTrue="1" operator="between">
      <formula>#REF!</formula>
      <formula>0</formula>
    </cfRule>
  </conditionalFormatting>
  <conditionalFormatting sqref="F35:H35">
    <cfRule type="cellIs" dxfId="779" priority="1896" stopIfTrue="1" operator="between">
      <formula>#REF!</formula>
      <formula>0</formula>
    </cfRule>
    <cfRule type="cellIs" dxfId="778" priority="1895" stopIfTrue="1" operator="between">
      <formula>#REF!</formula>
      <formula>#REF!</formula>
    </cfRule>
  </conditionalFormatting>
  <conditionalFormatting sqref="G17:H17">
    <cfRule type="cellIs" dxfId="777" priority="892" stopIfTrue="1" operator="lessThan">
      <formula>0</formula>
    </cfRule>
  </conditionalFormatting>
  <conditionalFormatting sqref="G32:H32">
    <cfRule type="cellIs" dxfId="776" priority="5067" stopIfTrue="1" operator="lessThan">
      <formula>0</formula>
    </cfRule>
  </conditionalFormatting>
  <conditionalFormatting sqref="G35:H35">
    <cfRule type="cellIs" dxfId="775" priority="1898" stopIfTrue="1" operator="lessThan">
      <formula>0</formula>
    </cfRule>
  </conditionalFormatting>
  <conditionalFormatting sqref="H26">
    <cfRule type="cellIs" dxfId="774" priority="2931" stopIfTrue="1" operator="between">
      <formula>#REF!</formula>
      <formula>#REF!</formula>
    </cfRule>
    <cfRule type="cellIs" dxfId="773" priority="2932" stopIfTrue="1" operator="between">
      <formula>#REF!</formula>
      <formula>0</formula>
    </cfRule>
    <cfRule type="cellIs" dxfId="772" priority="2933" stopIfTrue="1" operator="lessThan">
      <formula>0</formula>
    </cfRule>
  </conditionalFormatting>
  <conditionalFormatting sqref="J17">
    <cfRule type="cellIs" dxfId="771" priority="899" stopIfTrue="1" operator="lessThan">
      <formula>0</formula>
    </cfRule>
  </conditionalFormatting>
  <conditionalFormatting sqref="J32">
    <cfRule type="cellIs" dxfId="770" priority="5082" stopIfTrue="1" operator="lessThan">
      <formula>0</formula>
    </cfRule>
  </conditionalFormatting>
  <conditionalFormatting sqref="J35">
    <cfRule type="cellIs" dxfId="769" priority="1905" stopIfTrue="1" operator="lessThan">
      <formula>0</formula>
    </cfRule>
  </conditionalFormatting>
  <conditionalFormatting sqref="J17:L17">
    <cfRule type="cellIs" dxfId="768" priority="898" stopIfTrue="1" operator="between">
      <formula>#REF!</formula>
      <formula>0</formula>
    </cfRule>
    <cfRule type="cellIs" dxfId="767" priority="897" stopIfTrue="1" operator="between">
      <formula>#REF!</formula>
      <formula>#REF!</formula>
    </cfRule>
  </conditionalFormatting>
  <conditionalFormatting sqref="J32:L32">
    <cfRule type="cellIs" dxfId="766" priority="5080" stopIfTrue="1" operator="between">
      <formula>#REF!</formula>
      <formula>#REF!</formula>
    </cfRule>
    <cfRule type="cellIs" dxfId="765" priority="5081" stopIfTrue="1" operator="between">
      <formula>#REF!</formula>
      <formula>0</formula>
    </cfRule>
  </conditionalFormatting>
  <conditionalFormatting sqref="J35:L35">
    <cfRule type="cellIs" dxfId="764" priority="1903" stopIfTrue="1" operator="between">
      <formula>#REF!</formula>
      <formula>#REF!</formula>
    </cfRule>
    <cfRule type="cellIs" dxfId="763" priority="1904" stopIfTrue="1" operator="between">
      <formula>#REF!</formula>
      <formula>0</formula>
    </cfRule>
  </conditionalFormatting>
  <conditionalFormatting sqref="K17:L17">
    <cfRule type="cellIs" dxfId="762" priority="900" stopIfTrue="1" operator="lessThan">
      <formula>0</formula>
    </cfRule>
  </conditionalFormatting>
  <conditionalFormatting sqref="K32:L32">
    <cfRule type="cellIs" dxfId="761" priority="5085" stopIfTrue="1" operator="lessThan">
      <formula>0</formula>
    </cfRule>
  </conditionalFormatting>
  <conditionalFormatting sqref="K35:L35">
    <cfRule type="cellIs" dxfId="760" priority="1906" stopIfTrue="1" operator="lessThan">
      <formula>0</formula>
    </cfRule>
  </conditionalFormatting>
  <conditionalFormatting sqref="L11">
    <cfRule type="cellIs" dxfId="759" priority="4394" stopIfTrue="1" operator="lessThan">
      <formula>0</formula>
    </cfRule>
  </conditionalFormatting>
  <conditionalFormatting sqref="L26">
    <cfRule type="cellIs" dxfId="758" priority="2929" stopIfTrue="1" operator="between">
      <formula>#REF!</formula>
      <formula>0</formula>
    </cfRule>
    <cfRule type="cellIs" dxfId="757" priority="2928" stopIfTrue="1" operator="between">
      <formula>#REF!</formula>
      <formula>#REF!</formula>
    </cfRule>
    <cfRule type="cellIs" dxfId="756" priority="2930" stopIfTrue="1" operator="lessThan">
      <formula>0</formula>
    </cfRule>
  </conditionalFormatting>
  <conditionalFormatting sqref="L11:P11">
    <cfRule type="cellIs" dxfId="755" priority="4392" stopIfTrue="1" operator="between">
      <formula>#REF!</formula>
      <formula>0</formula>
    </cfRule>
    <cfRule type="cellIs" dxfId="754" priority="4391" stopIfTrue="1" operator="between">
      <formula>#REF!</formula>
      <formula>#REF!</formula>
    </cfRule>
  </conditionalFormatting>
  <conditionalFormatting sqref="M33:N33">
    <cfRule type="cellIs" dxfId="753" priority="4966" stopIfTrue="1" operator="between">
      <formula>#REF!</formula>
      <formula>#REF!</formula>
    </cfRule>
    <cfRule type="cellIs" dxfId="752" priority="4967" stopIfTrue="1" operator="between">
      <formula>#REF!</formula>
      <formula>0</formula>
    </cfRule>
    <cfRule type="cellIs" dxfId="751" priority="4968" stopIfTrue="1" operator="lessThan">
      <formula>0</formula>
    </cfRule>
  </conditionalFormatting>
  <conditionalFormatting sqref="M11:P11">
    <cfRule type="cellIs" dxfId="750" priority="4393" stopIfTrue="1" operator="lessThan">
      <formula>0</formula>
    </cfRule>
  </conditionalFormatting>
  <conditionalFormatting sqref="N2 N5 N37:N53 N55 N90:N65539">
    <cfRule type="cellIs" dxfId="749" priority="7170" stopIfTrue="1" operator="lessThan">
      <formula>0</formula>
    </cfRule>
  </conditionalFormatting>
  <conditionalFormatting sqref="N9 N10:P10">
    <cfRule type="cellIs" dxfId="748" priority="7192" stopIfTrue="1" operator="between">
      <formula>#REF!</formula>
      <formula>#REF!</formula>
    </cfRule>
    <cfRule type="cellIs" dxfId="747" priority="7193" stopIfTrue="1" operator="between">
      <formula>#REF!</formula>
      <formula>0</formula>
    </cfRule>
  </conditionalFormatting>
  <conditionalFormatting sqref="N9:N10">
    <cfRule type="cellIs" dxfId="746" priority="7194" stopIfTrue="1" operator="lessThan">
      <formula>0</formula>
    </cfRule>
  </conditionalFormatting>
  <conditionalFormatting sqref="N12:N17">
    <cfRule type="cellIs" dxfId="745" priority="812" stopIfTrue="1" operator="lessThan">
      <formula>0</formula>
    </cfRule>
  </conditionalFormatting>
  <conditionalFormatting sqref="N18:N20">
    <cfRule type="cellIs" dxfId="744" priority="6705" stopIfTrue="1" operator="lessThan">
      <formula>0</formula>
    </cfRule>
    <cfRule type="cellIs" dxfId="743" priority="6704" stopIfTrue="1" operator="between">
      <formula>#REF!</formula>
      <formula>0</formula>
    </cfRule>
    <cfRule type="cellIs" dxfId="742" priority="6703" stopIfTrue="1" operator="between">
      <formula>#REF!</formula>
      <formula>#REF!</formula>
    </cfRule>
  </conditionalFormatting>
  <conditionalFormatting sqref="N21:N25">
    <cfRule type="cellIs" dxfId="741" priority="1094" stopIfTrue="1" operator="lessThan">
      <formula>0</formula>
    </cfRule>
  </conditionalFormatting>
  <conditionalFormatting sqref="N27:N28">
    <cfRule type="cellIs" dxfId="740" priority="4088" stopIfTrue="1" operator="lessThan">
      <formula>0</formula>
    </cfRule>
  </conditionalFormatting>
  <conditionalFormatting sqref="N31:N32">
    <cfRule type="cellIs" dxfId="739" priority="5073" stopIfTrue="1" operator="lessThan">
      <formula>0</formula>
    </cfRule>
  </conditionalFormatting>
  <conditionalFormatting sqref="N34:N35">
    <cfRule type="cellIs" dxfId="738" priority="1901" stopIfTrue="1" operator="lessThan">
      <formula>0</formula>
    </cfRule>
  </conditionalFormatting>
  <conditionalFormatting sqref="N2:P2 N5:O5 N37:P53 N55:P55 N90:P65539">
    <cfRule type="cellIs" dxfId="737" priority="7168" stopIfTrue="1" operator="between">
      <formula>#REF!</formula>
      <formula>#REF!</formula>
    </cfRule>
    <cfRule type="cellIs" dxfId="736" priority="7169" stopIfTrue="1" operator="between">
      <formula>#REF!</formula>
      <formula>0</formula>
    </cfRule>
  </conditionalFormatting>
  <conditionalFormatting sqref="N12:P17">
    <cfRule type="cellIs" dxfId="735" priority="810" stopIfTrue="1" operator="between">
      <formula>#REF!</formula>
      <formula>0</formula>
    </cfRule>
    <cfRule type="cellIs" dxfId="734" priority="809" stopIfTrue="1" operator="between">
      <formula>#REF!</formula>
      <formula>#REF!</formula>
    </cfRule>
  </conditionalFormatting>
  <conditionalFormatting sqref="N21:P25">
    <cfRule type="cellIs" dxfId="733" priority="405" stopIfTrue="1" operator="between">
      <formula>#REF!</formula>
      <formula>#REF!</formula>
    </cfRule>
    <cfRule type="cellIs" dxfId="732" priority="406" stopIfTrue="1" operator="between">
      <formula>#REF!</formula>
      <formula>0</formula>
    </cfRule>
  </conditionalFormatting>
  <conditionalFormatting sqref="N27:P28">
    <cfRule type="cellIs" dxfId="731" priority="2907" stopIfTrue="1" operator="between">
      <formula>#REF!</formula>
      <formula>#REF!</formula>
    </cfRule>
    <cfRule type="cellIs" dxfId="730" priority="2908" stopIfTrue="1" operator="between">
      <formula>#REF!</formula>
      <formula>0</formula>
    </cfRule>
  </conditionalFormatting>
  <conditionalFormatting sqref="N31:P32">
    <cfRule type="cellIs" dxfId="729" priority="5071" stopIfTrue="1" operator="between">
      <formula>#REF!</formula>
      <formula>#REF!</formula>
    </cfRule>
    <cfRule type="cellIs" dxfId="728" priority="5072" stopIfTrue="1" operator="between">
      <formula>#REF!</formula>
      <formula>0</formula>
    </cfRule>
  </conditionalFormatting>
  <conditionalFormatting sqref="N34:P35">
    <cfRule type="cellIs" dxfId="727" priority="1899" stopIfTrue="1" operator="between">
      <formula>#REF!</formula>
      <formula>#REF!</formula>
    </cfRule>
    <cfRule type="cellIs" dxfId="726" priority="1900" stopIfTrue="1" operator="between">
      <formula>#REF!</formula>
      <formula>0</formula>
    </cfRule>
  </conditionalFormatting>
  <conditionalFormatting sqref="O2:P2 O5 O37:P53 O55:P55 O90:P65539">
    <cfRule type="cellIs" dxfId="725" priority="7173" stopIfTrue="1" operator="lessThan">
      <formula>0</formula>
    </cfRule>
  </conditionalFormatting>
  <conditionalFormatting sqref="O10:P10">
    <cfRule type="cellIs" dxfId="724" priority="7197" stopIfTrue="1" operator="lessThan">
      <formula>0</formula>
    </cfRule>
  </conditionalFormatting>
  <conditionalFormatting sqref="O12:P17">
    <cfRule type="cellIs" dxfId="723" priority="811" stopIfTrue="1" operator="lessThan">
      <formula>0</formula>
    </cfRule>
  </conditionalFormatting>
  <conditionalFormatting sqref="O18:P18">
    <cfRule type="cellIs" dxfId="722" priority="7135" stopIfTrue="1" operator="between">
      <formula>#REF!</formula>
      <formula>#REF!</formula>
    </cfRule>
    <cfRule type="cellIs" dxfId="721" priority="7137" stopIfTrue="1" operator="lessThan">
      <formula>0</formula>
    </cfRule>
    <cfRule type="cellIs" dxfId="720" priority="7136" stopIfTrue="1" operator="between">
      <formula>#REF!</formula>
      <formula>0</formula>
    </cfRule>
  </conditionalFormatting>
  <conditionalFormatting sqref="O20:P20">
    <cfRule type="cellIs" dxfId="719" priority="2433" stopIfTrue="1" operator="between">
      <formula>#REF!</formula>
      <formula>#REF!</formula>
    </cfRule>
    <cfRule type="cellIs" dxfId="718" priority="2435" stopIfTrue="1" operator="lessThan">
      <formula>0</formula>
    </cfRule>
    <cfRule type="cellIs" dxfId="717" priority="2434" stopIfTrue="1" operator="between">
      <formula>#REF!</formula>
      <formula>0</formula>
    </cfRule>
  </conditionalFormatting>
  <conditionalFormatting sqref="O21:P25">
    <cfRule type="cellIs" dxfId="716" priority="407" stopIfTrue="1" operator="lessThan">
      <formula>0</formula>
    </cfRule>
  </conditionalFormatting>
  <conditionalFormatting sqref="O27:P28">
    <cfRule type="cellIs" dxfId="715" priority="2909" stopIfTrue="1" operator="lessThan">
      <formula>0</formula>
    </cfRule>
  </conditionalFormatting>
  <conditionalFormatting sqref="O31:P32">
    <cfRule type="cellIs" dxfId="714" priority="5076" stopIfTrue="1" operator="lessThan">
      <formula>0</formula>
    </cfRule>
  </conditionalFormatting>
  <conditionalFormatting sqref="O34:P35">
    <cfRule type="cellIs" dxfId="713" priority="1902" stopIfTrue="1" operator="lessThan">
      <formula>0</formula>
    </cfRule>
  </conditionalFormatting>
  <conditionalFormatting sqref="P4:P6">
    <cfRule type="cellIs" dxfId="712" priority="7175" stopIfTrue="1" operator="between">
      <formula>#REF!</formula>
      <formula>0</formula>
    </cfRule>
    <cfRule type="cellIs" dxfId="711" priority="7176" stopIfTrue="1" operator="lessThan">
      <formula>0</formula>
    </cfRule>
    <cfRule type="cellIs" dxfId="710" priority="7174" stopIfTrue="1" operator="between">
      <formula>#REF!</formula>
      <formula>#REF!</formula>
    </cfRule>
  </conditionalFormatting>
  <conditionalFormatting sqref="P9">
    <cfRule type="cellIs" dxfId="709" priority="4526" stopIfTrue="1" operator="between">
      <formula>#REF!</formula>
      <formula>0</formula>
    </cfRule>
    <cfRule type="cellIs" dxfId="708" priority="4527" stopIfTrue="1" operator="lessThan">
      <formula>0</formula>
    </cfRule>
    <cfRule type="cellIs" dxfId="707" priority="4525" stopIfTrue="1" operator="between">
      <formula>#REF!</formula>
      <formula>#REF!</formula>
    </cfRule>
  </conditionalFormatting>
  <conditionalFormatting sqref="R9">
    <cfRule type="cellIs" dxfId="706" priority="2350" stopIfTrue="1" operator="lessThan">
      <formula>0</formula>
    </cfRule>
  </conditionalFormatting>
  <conditionalFormatting sqref="R12">
    <cfRule type="cellIs" dxfId="705" priority="816" stopIfTrue="1" operator="lessThan">
      <formula>0</formula>
    </cfRule>
  </conditionalFormatting>
  <conditionalFormatting sqref="R14:R16">
    <cfRule type="cellIs" dxfId="704" priority="566" stopIfTrue="1" operator="lessThan">
      <formula>0</formula>
    </cfRule>
  </conditionalFormatting>
  <conditionalFormatting sqref="R20:R21">
    <cfRule type="cellIs" dxfId="703" priority="1098" stopIfTrue="1" operator="lessThan">
      <formula>0</formula>
    </cfRule>
  </conditionalFormatting>
  <conditionalFormatting sqref="R23:R24">
    <cfRule type="cellIs" dxfId="702" priority="58" stopIfTrue="1" operator="lessThan">
      <formula>0</formula>
    </cfRule>
  </conditionalFormatting>
  <conditionalFormatting sqref="R9:S9">
    <cfRule type="cellIs" dxfId="701" priority="1466" stopIfTrue="1" operator="between">
      <formula>#REF!</formula>
      <formula>0</formula>
    </cfRule>
    <cfRule type="cellIs" dxfId="700" priority="1465" stopIfTrue="1" operator="between">
      <formula>#REF!</formula>
      <formula>#REF!</formula>
    </cfRule>
  </conditionalFormatting>
  <conditionalFormatting sqref="R12:T12">
    <cfRule type="cellIs" dxfId="699" priority="814" stopIfTrue="1" operator="between">
      <formula>#REF!</formula>
      <formula>0</formula>
    </cfRule>
    <cfRule type="cellIs" dxfId="698" priority="813" stopIfTrue="1" operator="between">
      <formula>#REF!</formula>
      <formula>#REF!</formula>
    </cfRule>
  </conditionalFormatting>
  <conditionalFormatting sqref="R14:T16">
    <cfRule type="cellIs" dxfId="697" priority="564" stopIfTrue="1" operator="between">
      <formula>#REF!</formula>
      <formula>0</formula>
    </cfRule>
    <cfRule type="cellIs" dxfId="696" priority="563" stopIfTrue="1" operator="between">
      <formula>#REF!</formula>
      <formula>#REF!</formula>
    </cfRule>
  </conditionalFormatting>
  <conditionalFormatting sqref="R20:T21">
    <cfRule type="cellIs" dxfId="695" priority="1096" stopIfTrue="1" operator="between">
      <formula>#REF!</formula>
      <formula>0</formula>
    </cfRule>
    <cfRule type="cellIs" dxfId="694" priority="1095" stopIfTrue="1" operator="between">
      <formula>#REF!</formula>
      <formula>#REF!</formula>
    </cfRule>
  </conditionalFormatting>
  <conditionalFormatting sqref="R23:T24">
    <cfRule type="cellIs" dxfId="693" priority="55" stopIfTrue="1" operator="between">
      <formula>#REF!</formula>
      <formula>#REF!</formula>
    </cfRule>
    <cfRule type="cellIs" dxfId="692" priority="56" stopIfTrue="1" operator="between">
      <formula>#REF!</formula>
      <formula>0</formula>
    </cfRule>
  </conditionalFormatting>
  <conditionalFormatting sqref="S9">
    <cfRule type="cellIs" dxfId="691" priority="1472" stopIfTrue="1" operator="lessThan">
      <formula>0</formula>
    </cfRule>
  </conditionalFormatting>
  <conditionalFormatting sqref="S18">
    <cfRule type="cellIs" dxfId="690" priority="84" stopIfTrue="1" operator="between">
      <formula>#REF!</formula>
      <formula>0</formula>
    </cfRule>
    <cfRule type="cellIs" dxfId="689" priority="85" stopIfTrue="1" operator="lessThan">
      <formula>0</formula>
    </cfRule>
    <cfRule type="cellIs" dxfId="688" priority="83" stopIfTrue="1" operator="between">
      <formula>#REF!</formula>
      <formula>#REF!</formula>
    </cfRule>
  </conditionalFormatting>
  <conditionalFormatting sqref="S12:T12">
    <cfRule type="cellIs" dxfId="687" priority="815" stopIfTrue="1" operator="lessThan">
      <formula>0</formula>
    </cfRule>
  </conditionalFormatting>
  <conditionalFormatting sqref="S14:T16">
    <cfRule type="cellIs" dxfId="686" priority="565" stopIfTrue="1" operator="lessThan">
      <formula>0</formula>
    </cfRule>
  </conditionalFormatting>
  <conditionalFormatting sqref="S20:T21">
    <cfRule type="cellIs" dxfId="685" priority="1097" stopIfTrue="1" operator="lessThan">
      <formula>0</formula>
    </cfRule>
  </conditionalFormatting>
  <conditionalFormatting sqref="S23:T24">
    <cfRule type="cellIs" dxfId="684" priority="57" stopIfTrue="1" operator="lessThan">
      <formula>0</formula>
    </cfRule>
  </conditionalFormatting>
  <conditionalFormatting sqref="T9:T10">
    <cfRule type="cellIs" dxfId="683" priority="1420" stopIfTrue="1" operator="between">
      <formula>#REF!</formula>
      <formula>#REF!</formula>
    </cfRule>
    <cfRule type="cellIs" dxfId="682" priority="1421" stopIfTrue="1" operator="between">
      <formula>#REF!</formula>
      <formula>0</formula>
    </cfRule>
    <cfRule type="cellIs" dxfId="681" priority="1422" stopIfTrue="1" operator="lessThan">
      <formula>0</formula>
    </cfRule>
  </conditionalFormatting>
  <conditionalFormatting sqref="T17">
    <cfRule type="cellIs" dxfId="680" priority="903" stopIfTrue="1" operator="lessThan">
      <formula>0</formula>
    </cfRule>
  </conditionalFormatting>
  <conditionalFormatting sqref="T17:T18">
    <cfRule type="cellIs" dxfId="679" priority="43" stopIfTrue="1" operator="between">
      <formula>#REF!</formula>
      <formula>#REF!</formula>
    </cfRule>
    <cfRule type="cellIs" dxfId="678" priority="44" stopIfTrue="1" operator="between">
      <formula>#REF!</formula>
      <formula>0</formula>
    </cfRule>
  </conditionalFormatting>
  <conditionalFormatting sqref="T18">
    <cfRule type="cellIs" dxfId="677" priority="45" stopIfTrue="1" operator="lessThan">
      <formula>0</formula>
    </cfRule>
  </conditionalFormatting>
  <conditionalFormatting sqref="T32">
    <cfRule type="cellIs" dxfId="676" priority="5089" stopIfTrue="1" operator="between">
      <formula>#REF!</formula>
      <formula>#REF!</formula>
    </cfRule>
    <cfRule type="cellIs" dxfId="675" priority="5091" stopIfTrue="1" operator="lessThan">
      <formula>0</formula>
    </cfRule>
    <cfRule type="cellIs" dxfId="674" priority="5090" stopIfTrue="1" operator="between">
      <formula>#REF!</formula>
      <formula>0</formula>
    </cfRule>
  </conditionalFormatting>
  <conditionalFormatting sqref="T35">
    <cfRule type="cellIs" dxfId="673" priority="1909" stopIfTrue="1" operator="lessThan">
      <formula>0</formula>
    </cfRule>
    <cfRule type="cellIs" dxfId="672" priority="1908" stopIfTrue="1" operator="between">
      <formula>#REF!</formula>
      <formula>0</formula>
    </cfRule>
    <cfRule type="cellIs" dxfId="671" priority="1907" stopIfTrue="1" operator="between">
      <formula>#REF!</formula>
      <formula>#REF!</formula>
    </cfRule>
  </conditionalFormatting>
  <conditionalFormatting sqref="V9">
    <cfRule type="cellIs" dxfId="670" priority="634" stopIfTrue="1" operator="lessThan">
      <formula>0</formula>
    </cfRule>
  </conditionalFormatting>
  <conditionalFormatting sqref="V9:V12">
    <cfRule type="cellIs" dxfId="669" priority="632" stopIfTrue="1" operator="between">
      <formula>#REF!</formula>
      <formula>#REF!</formula>
    </cfRule>
    <cfRule type="cellIs" dxfId="668" priority="633" stopIfTrue="1" operator="between">
      <formula>#REF!</formula>
      <formula>0</formula>
    </cfRule>
  </conditionalFormatting>
  <conditionalFormatting sqref="V10:V11">
    <cfRule type="cellIs" dxfId="667" priority="3482" stopIfTrue="1" operator="lessThan">
      <formula>0</formula>
    </cfRule>
  </conditionalFormatting>
  <conditionalFormatting sqref="V12">
    <cfRule type="cellIs" dxfId="666" priority="716" stopIfTrue="1" operator="lessThan">
      <formula>0</formula>
    </cfRule>
  </conditionalFormatting>
  <conditionalFormatting sqref="V14:V16">
    <cfRule type="cellIs" dxfId="665" priority="544" stopIfTrue="1" operator="between">
      <formula>#REF!</formula>
      <formula>#REF!</formula>
    </cfRule>
    <cfRule type="cellIs" dxfId="664" priority="546" stopIfTrue="1" operator="lessThan">
      <formula>0</formula>
    </cfRule>
    <cfRule type="cellIs" dxfId="663" priority="545" stopIfTrue="1" operator="between">
      <formula>#REF!</formula>
      <formula>0</formula>
    </cfRule>
  </conditionalFormatting>
  <conditionalFormatting sqref="V18:V21">
    <cfRule type="cellIs" dxfId="662" priority="995" stopIfTrue="1" operator="lessThan">
      <formula>0</formula>
    </cfRule>
    <cfRule type="cellIs" dxfId="661" priority="988" stopIfTrue="1" operator="between">
      <formula>#REF!</formula>
      <formula>0</formula>
    </cfRule>
    <cfRule type="cellIs" dxfId="660" priority="987" stopIfTrue="1" operator="between">
      <formula>#REF!</formula>
      <formula>#REF!</formula>
    </cfRule>
  </conditionalFormatting>
  <conditionalFormatting sqref="V23:V24">
    <cfRule type="cellIs" dxfId="659" priority="54" stopIfTrue="1" operator="lessThan">
      <formula>0</formula>
    </cfRule>
    <cfRule type="cellIs" dxfId="658" priority="53" stopIfTrue="1" operator="between">
      <formula>#REF!</formula>
      <formula>0</formula>
    </cfRule>
    <cfRule type="cellIs" dxfId="657" priority="52" stopIfTrue="1" operator="between">
      <formula>#REF!</formula>
      <formula>#REF!</formula>
    </cfRule>
  </conditionalFormatting>
  <conditionalFormatting sqref="X9">
    <cfRule type="cellIs" dxfId="656" priority="784" stopIfTrue="1" operator="between">
      <formula>#REF!</formula>
      <formula>0</formula>
    </cfRule>
    <cfRule type="cellIs" dxfId="655" priority="785" stopIfTrue="1" operator="lessThan">
      <formula>0</formula>
    </cfRule>
    <cfRule type="cellIs" dxfId="654" priority="780" stopIfTrue="1" operator="lessThan">
      <formula>0</formula>
    </cfRule>
    <cfRule type="cellIs" dxfId="653" priority="781" stopIfTrue="1" operator="between">
      <formula>#REF!</formula>
      <formula>#REF!</formula>
    </cfRule>
    <cfRule type="cellIs" dxfId="652" priority="782" stopIfTrue="1" operator="between">
      <formula>#REF!</formula>
      <formula>0</formula>
    </cfRule>
    <cfRule type="cellIs" dxfId="651" priority="783" stopIfTrue="1" operator="between">
      <formula>#REF!</formula>
      <formula>#REF!</formula>
    </cfRule>
  </conditionalFormatting>
  <conditionalFormatting sqref="X10">
    <cfRule type="cellIs" dxfId="650" priority="2987" stopIfTrue="1" operator="lessThan">
      <formula>0</formula>
    </cfRule>
  </conditionalFormatting>
  <conditionalFormatting sqref="X11">
    <cfRule type="cellIs" dxfId="649" priority="4557" stopIfTrue="1" operator="lessThan">
      <formula>0</formula>
    </cfRule>
    <cfRule type="cellIs" dxfId="648" priority="4433" stopIfTrue="1" operator="lessThan">
      <formula>0</formula>
    </cfRule>
    <cfRule type="cellIs" dxfId="647" priority="4555" stopIfTrue="1" operator="between">
      <formula>#REF!</formula>
      <formula>#REF!</formula>
    </cfRule>
    <cfRule type="cellIs" dxfId="646" priority="4556" stopIfTrue="1" operator="between">
      <formula>#REF!</formula>
      <formula>0</formula>
    </cfRule>
  </conditionalFormatting>
  <conditionalFormatting sqref="X11:X12">
    <cfRule type="cellIs" dxfId="645" priority="720" stopIfTrue="1" operator="between">
      <formula>#REF!</formula>
      <formula>#REF!</formula>
    </cfRule>
    <cfRule type="cellIs" dxfId="644" priority="721" stopIfTrue="1" operator="between">
      <formula>#REF!</formula>
      <formula>0</formula>
    </cfRule>
  </conditionalFormatting>
  <conditionalFormatting sqref="X12">
    <cfRule type="cellIs" dxfId="643" priority="718" stopIfTrue="1" operator="between">
      <formula>#REF!</formula>
      <formula>#REF!</formula>
    </cfRule>
    <cfRule type="cellIs" dxfId="642" priority="719" stopIfTrue="1" operator="between">
      <formula>#REF!</formula>
      <formula>0</formula>
    </cfRule>
    <cfRule type="cellIs" dxfId="641" priority="717" stopIfTrue="1" operator="lessThan">
      <formula>0</formula>
    </cfRule>
    <cfRule type="cellIs" dxfId="640" priority="722" stopIfTrue="1" operator="lessThan">
      <formula>0</formula>
    </cfRule>
  </conditionalFormatting>
  <conditionalFormatting sqref="X14">
    <cfRule type="cellIs" dxfId="639" priority="547" stopIfTrue="1" operator="lessThan">
      <formula>0</formula>
    </cfRule>
    <cfRule type="cellIs" dxfId="638" priority="548" stopIfTrue="1" operator="between">
      <formula>#REF!</formula>
      <formula>#REF!</formula>
    </cfRule>
    <cfRule type="cellIs" dxfId="637" priority="549" stopIfTrue="1" operator="between">
      <formula>#REF!</formula>
      <formula>0</formula>
    </cfRule>
  </conditionalFormatting>
  <conditionalFormatting sqref="X14:X15">
    <cfRule type="cellIs" dxfId="636" priority="551" stopIfTrue="1" operator="between">
      <formula>#REF!</formula>
      <formula>0</formula>
    </cfRule>
    <cfRule type="cellIs" dxfId="635" priority="550" stopIfTrue="1" operator="between">
      <formula>#REF!</formula>
      <formula>#REF!</formula>
    </cfRule>
  </conditionalFormatting>
  <conditionalFormatting sqref="X14:X19">
    <cfRule type="cellIs" dxfId="634" priority="552" stopIfTrue="1" operator="lessThan">
      <formula>0</formula>
    </cfRule>
  </conditionalFormatting>
  <conditionalFormatting sqref="X20:X21">
    <cfRule type="cellIs" dxfId="627" priority="1106" stopIfTrue="1" operator="lessThan">
      <formula>0</formula>
    </cfRule>
  </conditionalFormatting>
  <conditionalFormatting sqref="X21">
    <cfRule type="cellIs" dxfId="626" priority="1101" stopIfTrue="1" operator="lessThan">
      <formula>0</formula>
    </cfRule>
    <cfRule type="cellIs" dxfId="625" priority="1102" stopIfTrue="1" operator="between">
      <formula>#REF!</formula>
      <formula>#REF!</formula>
    </cfRule>
    <cfRule type="cellIs" dxfId="624" priority="1103" stopIfTrue="1" operator="between">
      <formula>#REF!</formula>
      <formula>0</formula>
    </cfRule>
    <cfRule type="cellIs" dxfId="623" priority="1104" stopIfTrue="1" operator="between">
      <formula>#REF!</formula>
      <formula>#REF!</formula>
    </cfRule>
    <cfRule type="cellIs" dxfId="622" priority="1105" stopIfTrue="1" operator="between">
      <formula>#REF!</formula>
      <formula>0</formula>
    </cfRule>
  </conditionalFormatting>
  <conditionalFormatting sqref="X23">
    <cfRule type="cellIs" dxfId="621" priority="1083" stopIfTrue="1" operator="between">
      <formula>#REF!</formula>
      <formula>#REF!</formula>
    </cfRule>
    <cfRule type="cellIs" dxfId="620" priority="1084" stopIfTrue="1" operator="between">
      <formula>#REF!</formula>
      <formula>0</formula>
    </cfRule>
    <cfRule type="cellIs" dxfId="619" priority="1085" stopIfTrue="1" operator="lessThan">
      <formula>0</formula>
    </cfRule>
    <cfRule type="cellIs" dxfId="618" priority="1081" stopIfTrue="1" operator="between">
      <formula>#REF!</formula>
      <formula>#REF!</formula>
    </cfRule>
    <cfRule type="cellIs" dxfId="617" priority="1082" stopIfTrue="1" operator="between">
      <formula>#REF!</formula>
      <formula>0</formula>
    </cfRule>
  </conditionalFormatting>
  <conditionalFormatting sqref="X23:X24">
    <cfRule type="cellIs" dxfId="616" priority="64" stopIfTrue="1" operator="lessThan">
      <formula>0</formula>
    </cfRule>
  </conditionalFormatting>
  <conditionalFormatting sqref="X24">
    <cfRule type="cellIs" dxfId="615" priority="60" stopIfTrue="1" operator="between">
      <formula>#REF!</formula>
      <formula>#REF!</formula>
    </cfRule>
    <cfRule type="cellIs" dxfId="614" priority="59" stopIfTrue="1" operator="lessThan">
      <formula>0</formula>
    </cfRule>
    <cfRule type="cellIs" dxfId="613" priority="63" stopIfTrue="1" operator="between">
      <formula>#REF!</formula>
      <formula>0</formula>
    </cfRule>
    <cfRule type="cellIs" dxfId="612" priority="62" stopIfTrue="1" operator="between">
      <formula>#REF!</formula>
      <formula>#REF!</formula>
    </cfRule>
    <cfRule type="cellIs" dxfId="611" priority="61" stopIfTrue="1" operator="between">
      <formula>#REF!</formula>
      <formula>0</formula>
    </cfRule>
  </conditionalFormatting>
  <conditionalFormatting sqref="X32">
    <cfRule type="cellIs" dxfId="610" priority="4797" stopIfTrue="1" operator="lessThan">
      <formula>0</formula>
    </cfRule>
  </conditionalFormatting>
  <conditionalFormatting sqref="X35">
    <cfRule type="cellIs" dxfId="609" priority="1874" stopIfTrue="1" operator="lessThan">
      <formula>0</formula>
    </cfRule>
  </conditionalFormatting>
  <conditionalFormatting sqref="X10:Y10">
    <cfRule type="cellIs" dxfId="608" priority="2984" stopIfTrue="1" operator="between">
      <formula>#REF!</formula>
      <formula>#REF!</formula>
    </cfRule>
    <cfRule type="cellIs" dxfId="607" priority="2985" stopIfTrue="1" operator="between">
      <formula>#REF!</formula>
      <formula>0</formula>
    </cfRule>
  </conditionalFormatting>
  <conditionalFormatting sqref="X16:Z20">
    <cfRule type="cellIs" dxfId="606" priority="70" stopIfTrue="1" operator="between">
      <formula>#REF!</formula>
      <formula>0</formula>
    </cfRule>
  </conditionalFormatting>
  <conditionalFormatting sqref="X32:Z32">
    <cfRule type="cellIs" dxfId="605" priority="4796" stopIfTrue="1" operator="between">
      <formula>#REF!</formula>
      <formula>0</formula>
    </cfRule>
    <cfRule type="cellIs" dxfId="604" priority="4795" stopIfTrue="1" operator="between">
      <formula>#REF!</formula>
      <formula>#REF!</formula>
    </cfRule>
  </conditionalFormatting>
  <conditionalFormatting sqref="X35:Z35">
    <cfRule type="cellIs" dxfId="603" priority="1872" stopIfTrue="1" operator="between">
      <formula>#REF!</formula>
      <formula>#REF!</formula>
    </cfRule>
    <cfRule type="cellIs" dxfId="602" priority="1873" stopIfTrue="1" operator="between">
      <formula>#REF!</formula>
      <formula>0</formula>
    </cfRule>
  </conditionalFormatting>
  <conditionalFormatting sqref="Y12">
    <cfRule type="cellIs" dxfId="601" priority="732" stopIfTrue="1" operator="lessThan">
      <formula>0</formula>
    </cfRule>
  </conditionalFormatting>
  <conditionalFormatting sqref="Y14">
    <cfRule type="cellIs" dxfId="600" priority="553" stopIfTrue="1" operator="lessThan">
      <formula>0</formula>
    </cfRule>
  </conditionalFormatting>
  <conditionalFormatting sqref="Y21">
    <cfRule type="cellIs" dxfId="596" priority="1124" stopIfTrue="1" operator="between">
      <formula>#REF!</formula>
      <formula>0</formula>
    </cfRule>
    <cfRule type="cellIs" dxfId="595" priority="1123" stopIfTrue="1" operator="between">
      <formula>#REF!</formula>
      <formula>#REF!</formula>
    </cfRule>
    <cfRule type="cellIs" dxfId="594" priority="1122" stopIfTrue="1" operator="lessThan">
      <formula>0</formula>
    </cfRule>
  </conditionalFormatting>
  <conditionalFormatting sqref="Y24">
    <cfRule type="cellIs" dxfId="593" priority="66" stopIfTrue="1" operator="between">
      <formula>#REF!</formula>
      <formula>#REF!</formula>
    </cfRule>
    <cfRule type="cellIs" dxfId="592" priority="65" stopIfTrue="1" operator="lessThan">
      <formula>0</formula>
    </cfRule>
    <cfRule type="cellIs" dxfId="591" priority="67" stopIfTrue="1" operator="between">
      <formula>#REF!</formula>
      <formula>0</formula>
    </cfRule>
  </conditionalFormatting>
  <conditionalFormatting sqref="Y12:Z12">
    <cfRule type="cellIs" dxfId="590" priority="733" stopIfTrue="1" operator="between">
      <formula>#REF!</formula>
      <formula>#REF!</formula>
    </cfRule>
    <cfRule type="cellIs" dxfId="589" priority="734" stopIfTrue="1" operator="between">
      <formula>#REF!</formula>
      <formula>0</formula>
    </cfRule>
  </conditionalFormatting>
  <conditionalFormatting sqref="Y14:Z14">
    <cfRule type="cellIs" dxfId="588" priority="554" stopIfTrue="1" operator="between">
      <formula>#REF!</formula>
      <formula>#REF!</formula>
    </cfRule>
    <cfRule type="cellIs" dxfId="587" priority="555" stopIfTrue="1" operator="between">
      <formula>#REF!</formula>
      <formula>0</formula>
    </cfRule>
  </conditionalFormatting>
  <conditionalFormatting sqref="Y16:Z16">
    <cfRule type="cellIs" dxfId="586" priority="4668" stopIfTrue="1" operator="lessThan">
      <formula>0</formula>
    </cfRule>
  </conditionalFormatting>
  <conditionalFormatting sqref="Y19:Z20">
    <cfRule type="cellIs" dxfId="585" priority="92" stopIfTrue="1" operator="lessThan">
      <formula>0</formula>
    </cfRule>
  </conditionalFormatting>
  <conditionalFormatting sqref="Y26:Z26">
    <cfRule type="cellIs" dxfId="584" priority="2943" stopIfTrue="1" operator="between">
      <formula>#REF!</formula>
      <formula>#REF!</formula>
    </cfRule>
    <cfRule type="cellIs" dxfId="583" priority="2944" stopIfTrue="1" operator="between">
      <formula>#REF!</formula>
      <formula>0</formula>
    </cfRule>
  </conditionalFormatting>
  <conditionalFormatting sqref="Z9:Z10">
    <cfRule type="cellIs" dxfId="582" priority="1428" stopIfTrue="1" operator="lessThan">
      <formula>0</formula>
    </cfRule>
  </conditionalFormatting>
  <conditionalFormatting sqref="Z9:Z12">
    <cfRule type="cellIs" dxfId="581" priority="739" stopIfTrue="1" operator="between">
      <formula>#REF!</formula>
      <formula>#REF!</formula>
    </cfRule>
    <cfRule type="cellIs" dxfId="580" priority="740" stopIfTrue="1" operator="between">
      <formula>#REF!</formula>
      <formula>0</formula>
    </cfRule>
  </conditionalFormatting>
  <conditionalFormatting sqref="Z11">
    <cfRule type="cellIs" dxfId="579" priority="4424" stopIfTrue="1" operator="lessThan">
      <formula>0</formula>
    </cfRule>
  </conditionalFormatting>
  <conditionalFormatting sqref="Z12">
    <cfRule type="cellIs" dxfId="578" priority="738" stopIfTrue="1" operator="lessThan">
      <formula>0</formula>
    </cfRule>
  </conditionalFormatting>
  <conditionalFormatting sqref="Z14">
    <cfRule type="cellIs" dxfId="577" priority="557" stopIfTrue="1" operator="between">
      <formula>#REF!</formula>
      <formula>#REF!</formula>
    </cfRule>
    <cfRule type="cellIs" dxfId="576" priority="558" stopIfTrue="1" operator="between">
      <formula>#REF!</formula>
      <formula>0</formula>
    </cfRule>
  </conditionalFormatting>
  <conditionalFormatting sqref="Z14:Z15">
    <cfRule type="cellIs" dxfId="575" priority="556" stopIfTrue="1" operator="lessThan">
      <formula>0</formula>
    </cfRule>
  </conditionalFormatting>
  <conditionalFormatting sqref="Z15">
    <cfRule type="cellIs" dxfId="574" priority="760" stopIfTrue="1" operator="between">
      <formula>#REF!</formula>
      <formula>#REF!</formula>
    </cfRule>
    <cfRule type="cellIs" dxfId="573" priority="761" stopIfTrue="1" operator="between">
      <formula>#REF!</formula>
      <formula>0</formula>
    </cfRule>
    <cfRule type="cellIs" dxfId="572" priority="759" stopIfTrue="1" operator="lessThan">
      <formula>0</formula>
    </cfRule>
  </conditionalFormatting>
  <conditionalFormatting sqref="X16:Z20">
    <cfRule type="cellIs" dxfId="571" priority="69" stopIfTrue="1" operator="between">
      <formula>#REF!</formula>
      <formula>#REF!</formula>
    </cfRule>
  </conditionalFormatting>
  <conditionalFormatting sqref="Z21">
    <cfRule type="cellIs" dxfId="566" priority="231" stopIfTrue="1" operator="between">
      <formula>#REF!</formula>
      <formula>#REF!</formula>
    </cfRule>
    <cfRule type="cellIs" dxfId="565" priority="232" stopIfTrue="1" operator="between">
      <formula>#REF!</formula>
      <formula>0</formula>
    </cfRule>
    <cfRule type="cellIs" dxfId="564" priority="233" stopIfTrue="1" operator="lessThan">
      <formula>0</formula>
    </cfRule>
    <cfRule type="cellIs" dxfId="563" priority="228" stopIfTrue="1" operator="lessThan">
      <formula>0</formula>
    </cfRule>
    <cfRule type="cellIs" dxfId="562" priority="229" stopIfTrue="1" operator="between">
      <formula>#REF!</formula>
      <formula>#REF!</formula>
    </cfRule>
    <cfRule type="cellIs" dxfId="561" priority="230" stopIfTrue="1" operator="between">
      <formula>#REF!</formula>
      <formula>0</formula>
    </cfRule>
  </conditionalFormatting>
  <conditionalFormatting sqref="Z23">
    <cfRule type="cellIs" dxfId="560" priority="1187" stopIfTrue="1" operator="between">
      <formula>#REF!</formula>
      <formula>#REF!</formula>
    </cfRule>
    <cfRule type="cellIs" dxfId="559" priority="1164" stopIfTrue="1" operator="lessThan">
      <formula>0</formula>
    </cfRule>
  </conditionalFormatting>
  <conditionalFormatting sqref="Z24">
    <cfRule type="cellIs" dxfId="558" priority="47" stopIfTrue="1" operator="between">
      <formula>#REF!</formula>
      <formula>#REF!</formula>
    </cfRule>
    <cfRule type="cellIs" dxfId="557" priority="48" stopIfTrue="1" operator="between">
      <formula>#REF!</formula>
      <formula>0</formula>
    </cfRule>
    <cfRule type="cellIs" dxfId="556" priority="46" stopIfTrue="1" operator="lessThan">
      <formula>0</formula>
    </cfRule>
    <cfRule type="cellIs" dxfId="555" priority="49" stopIfTrue="1" operator="between">
      <formula>#REF!</formula>
      <formula>#REF!</formula>
    </cfRule>
    <cfRule type="cellIs" dxfId="554" priority="51" stopIfTrue="1" operator="lessThan">
      <formula>0</formula>
    </cfRule>
    <cfRule type="cellIs" dxfId="553" priority="50" stopIfTrue="1" operator="between">
      <formula>#REF!</formula>
      <formula>0</formula>
    </cfRule>
  </conditionalFormatting>
  <conditionalFormatting sqref="Z31">
    <cfRule type="cellIs" dxfId="552" priority="7161" stopIfTrue="1" operator="lessThan">
      <formula>0</formula>
    </cfRule>
  </conditionalFormatting>
  <conditionalFormatting sqref="Z14:AA14">
    <cfRule type="cellIs" dxfId="551" priority="534" stopIfTrue="1" operator="lessThan">
      <formula>0</formula>
    </cfRule>
  </conditionalFormatting>
  <conditionalFormatting sqref="Z23:AA23">
    <cfRule type="cellIs" dxfId="550" priority="653" stopIfTrue="1" operator="between">
      <formula>#REF!</formula>
      <formula>0</formula>
    </cfRule>
  </conditionalFormatting>
  <conditionalFormatting sqref="Z15:AB15">
    <cfRule type="cellIs" dxfId="549" priority="749" stopIfTrue="1" operator="between">
      <formula>#REF!</formula>
      <formula>0</formula>
    </cfRule>
    <cfRule type="cellIs" dxfId="548" priority="748" stopIfTrue="1" operator="between">
      <formula>#REF!</formula>
      <formula>#REF!</formula>
    </cfRule>
  </conditionalFormatting>
  <conditionalFormatting sqref="Z31:AB31">
    <cfRule type="cellIs" dxfId="547" priority="7160" stopIfTrue="1" operator="between">
      <formula>#REF!</formula>
      <formula>0</formula>
    </cfRule>
    <cfRule type="cellIs" dxfId="546" priority="7159" stopIfTrue="1" operator="between">
      <formula>#REF!</formula>
      <formula>#REF!</formula>
    </cfRule>
  </conditionalFormatting>
  <conditionalFormatting sqref="Z12:AC12">
    <cfRule type="cellIs" dxfId="545" priority="622" stopIfTrue="1" operator="lessThan">
      <formula>0</formula>
    </cfRule>
  </conditionalFormatting>
  <conditionalFormatting sqref="AA9">
    <cfRule type="cellIs" dxfId="544" priority="636" stopIfTrue="1" operator="between">
      <formula>#REF!</formula>
      <formula>#REF!</formula>
    </cfRule>
    <cfRule type="cellIs" dxfId="543" priority="635" stopIfTrue="1" operator="lessThan">
      <formula>0</formula>
    </cfRule>
    <cfRule type="cellIs" dxfId="542" priority="637" stopIfTrue="1" operator="between">
      <formula>#REF!</formula>
      <formula>0</formula>
    </cfRule>
  </conditionalFormatting>
  <conditionalFormatting sqref="AA12">
    <cfRule type="cellIs" dxfId="541" priority="619" stopIfTrue="1" operator="between">
      <formula>#REF!</formula>
      <formula>0</formula>
    </cfRule>
    <cfRule type="cellIs" dxfId="540" priority="618" stopIfTrue="1" operator="between">
      <formula>#REF!</formula>
      <formula>#REF!</formula>
    </cfRule>
    <cfRule type="cellIs" dxfId="539" priority="617" stopIfTrue="1" operator="lessThan">
      <formula>0</formula>
    </cfRule>
    <cfRule type="cellIs" dxfId="538" priority="620" stopIfTrue="1" operator="between">
      <formula>#REF!</formula>
      <formula>#REF!</formula>
    </cfRule>
    <cfRule type="cellIs" dxfId="537" priority="621" stopIfTrue="1" operator="between">
      <formula>#REF!</formula>
      <formula>0</formula>
    </cfRule>
  </conditionalFormatting>
  <conditionalFormatting sqref="AA13 AA15">
    <cfRule type="cellIs" dxfId="536" priority="723" stopIfTrue="1" operator="lessThan">
      <formula>0</formula>
    </cfRule>
  </conditionalFormatting>
  <conditionalFormatting sqref="AA14">
    <cfRule type="cellIs" dxfId="535" priority="530" stopIfTrue="1" operator="between">
      <formula>#REF!</formula>
      <formula>#REF!</formula>
    </cfRule>
    <cfRule type="cellIs" dxfId="534" priority="531" stopIfTrue="1" operator="between">
      <formula>#REF!</formula>
      <formula>0</formula>
    </cfRule>
    <cfRule type="cellIs" dxfId="533" priority="532" stopIfTrue="1" operator="between">
      <formula>#REF!</formula>
      <formula>#REF!</formula>
    </cfRule>
    <cfRule type="cellIs" dxfId="532" priority="533" stopIfTrue="1" operator="between">
      <formula>#REF!</formula>
      <formula>0</formula>
    </cfRule>
    <cfRule type="cellIs" dxfId="531" priority="529" stopIfTrue="1" operator="lessThan">
      <formula>0</formula>
    </cfRule>
  </conditionalFormatting>
  <conditionalFormatting sqref="AA21">
    <cfRule type="cellIs" dxfId="527" priority="235" stopIfTrue="1" operator="between">
      <formula>#REF!</formula>
      <formula>#REF!</formula>
    </cfRule>
    <cfRule type="cellIs" dxfId="526" priority="234" stopIfTrue="1" operator="lessThan">
      <formula>0</formula>
    </cfRule>
    <cfRule type="cellIs" dxfId="525" priority="236" stopIfTrue="1" operator="between">
      <formula>#REF!</formula>
      <formula>0</formula>
    </cfRule>
  </conditionalFormatting>
  <conditionalFormatting sqref="AA23">
    <cfRule type="cellIs" dxfId="524" priority="244" stopIfTrue="1" operator="between">
      <formula>#REF!</formula>
      <formula>#REF!</formula>
    </cfRule>
    <cfRule type="cellIs" dxfId="523" priority="243" stopIfTrue="1" operator="lessThan">
      <formula>0</formula>
    </cfRule>
  </conditionalFormatting>
  <conditionalFormatting sqref="AA13:AB13">
    <cfRule type="cellIs" dxfId="522" priority="724" stopIfTrue="1" operator="between">
      <formula>#REF!</formula>
      <formula>#REF!</formula>
    </cfRule>
    <cfRule type="cellIs" dxfId="521" priority="725" stopIfTrue="1" operator="between">
      <formula>#REF!</formula>
      <formula>0</formula>
    </cfRule>
  </conditionalFormatting>
  <conditionalFormatting sqref="AA31:AB31">
    <cfRule type="cellIs" dxfId="520" priority="7164" stopIfTrue="1" operator="lessThan">
      <formula>0</formula>
    </cfRule>
  </conditionalFormatting>
  <conditionalFormatting sqref="AB9">
    <cfRule type="cellIs" dxfId="519" priority="638" stopIfTrue="1" operator="lessThan">
      <formula>0</formula>
    </cfRule>
    <cfRule type="cellIs" dxfId="518" priority="639" stopIfTrue="1" operator="between">
      <formula>#REF!</formula>
      <formula>#REF!</formula>
    </cfRule>
    <cfRule type="cellIs" dxfId="517" priority="640" stopIfTrue="1" operator="between">
      <formula>#REF!</formula>
      <formula>0</formula>
    </cfRule>
  </conditionalFormatting>
  <conditionalFormatting sqref="AB9:AB10">
    <cfRule type="cellIs" dxfId="516" priority="641" stopIfTrue="1" operator="between">
      <formula>#REF!</formula>
      <formula>#REF!</formula>
    </cfRule>
    <cfRule type="cellIs" dxfId="515" priority="642" stopIfTrue="1" operator="between">
      <formula>#REF!</formula>
      <formula>0</formula>
    </cfRule>
    <cfRule type="cellIs" dxfId="514" priority="643" stopIfTrue="1" operator="lessThan">
      <formula>0</formula>
    </cfRule>
  </conditionalFormatting>
  <conditionalFormatting sqref="AB10">
    <cfRule type="cellIs" dxfId="513" priority="3330" stopIfTrue="1" operator="between">
      <formula>#REF!</formula>
      <formula>#REF!</formula>
    </cfRule>
    <cfRule type="cellIs" dxfId="512" priority="3332" stopIfTrue="1" operator="lessThan">
      <formula>0</formula>
    </cfRule>
    <cfRule type="cellIs" dxfId="511" priority="3331" stopIfTrue="1" operator="between">
      <formula>#REF!</formula>
      <formula>0</formula>
    </cfRule>
  </conditionalFormatting>
  <conditionalFormatting sqref="AB12">
    <cfRule type="cellIs" dxfId="510" priority="468" stopIfTrue="1" operator="between">
      <formula>#REF!</formula>
      <formula>#REF!</formula>
    </cfRule>
    <cfRule type="cellIs" dxfId="509" priority="471" stopIfTrue="1" operator="between">
      <formula>#REF!</formula>
      <formula>#REF!</formula>
    </cfRule>
    <cfRule type="cellIs" dxfId="508" priority="469" stopIfTrue="1" operator="between">
      <formula>#REF!</formula>
      <formula>0</formula>
    </cfRule>
    <cfRule type="cellIs" dxfId="507" priority="472" stopIfTrue="1" operator="between">
      <formula>#REF!</formula>
      <formula>0</formula>
    </cfRule>
  </conditionalFormatting>
  <conditionalFormatting sqref="AB12:AB13">
    <cfRule type="cellIs" dxfId="506" priority="470" stopIfTrue="1" operator="lessThan">
      <formula>0</formula>
    </cfRule>
  </conditionalFormatting>
  <conditionalFormatting sqref="AB13 AB15">
    <cfRule type="cellIs" dxfId="505" priority="731" stopIfTrue="1" operator="lessThan">
      <formula>0</formula>
    </cfRule>
  </conditionalFormatting>
  <conditionalFormatting sqref="AB13">
    <cfRule type="cellIs" dxfId="504" priority="730" stopIfTrue="1" operator="between">
      <formula>#REF!</formula>
      <formula>0</formula>
    </cfRule>
    <cfRule type="cellIs" dxfId="503" priority="729" stopIfTrue="1" operator="between">
      <formula>#REF!</formula>
      <formula>#REF!</formula>
    </cfRule>
  </conditionalFormatting>
  <conditionalFormatting sqref="AB14">
    <cfRule type="cellIs" dxfId="502" priority="461" stopIfTrue="1" operator="lessThan">
      <formula>0</formula>
    </cfRule>
  </conditionalFormatting>
  <conditionalFormatting sqref="AB15">
    <cfRule type="cellIs" dxfId="501" priority="754" stopIfTrue="1" operator="between">
      <formula>#REF!</formula>
      <formula>0</formula>
    </cfRule>
    <cfRule type="cellIs" dxfId="500" priority="753" stopIfTrue="1" operator="between">
      <formula>#REF!</formula>
      <formula>#REF!</formula>
    </cfRule>
    <cfRule type="cellIs" dxfId="499" priority="755" stopIfTrue="1" operator="lessThan">
      <formula>0</formula>
    </cfRule>
  </conditionalFormatting>
  <conditionalFormatting sqref="AB16:AB17">
    <cfRule type="cellIs" dxfId="498" priority="871" stopIfTrue="1" operator="lessThan">
      <formula>0</formula>
    </cfRule>
  </conditionalFormatting>
  <conditionalFormatting sqref="AB20">
    <cfRule type="cellIs" dxfId="491" priority="6456" stopIfTrue="1" operator="lessThan">
      <formula>0</formula>
    </cfRule>
  </conditionalFormatting>
  <conditionalFormatting sqref="AB21">
    <cfRule type="cellIs" dxfId="490" priority="601" stopIfTrue="1" operator="lessThan">
      <formula>0</formula>
    </cfRule>
    <cfRule type="cellIs" dxfId="489" priority="602" stopIfTrue="1" operator="between">
      <formula>#REF!</formula>
      <formula>#REF!</formula>
    </cfRule>
    <cfRule type="cellIs" dxfId="488" priority="606" stopIfTrue="1" operator="lessThan">
      <formula>0</formula>
    </cfRule>
    <cfRule type="cellIs" dxfId="487" priority="603" stopIfTrue="1" operator="between">
      <formula>#REF!</formula>
      <formula>0</formula>
    </cfRule>
    <cfRule type="cellIs" dxfId="486" priority="604" stopIfTrue="1" operator="between">
      <formula>#REF!</formula>
      <formula>#REF!</formula>
    </cfRule>
    <cfRule type="cellIs" dxfId="485" priority="605" stopIfTrue="1" operator="between">
      <formula>#REF!</formula>
      <formula>0</formula>
    </cfRule>
  </conditionalFormatting>
  <conditionalFormatting sqref="AB23">
    <cfRule type="cellIs" dxfId="484" priority="656" stopIfTrue="1" operator="between">
      <formula>#REF!</formula>
      <formula>0</formula>
    </cfRule>
    <cfRule type="cellIs" dxfId="483" priority="657" stopIfTrue="1" operator="between">
      <formula>#REF!</formula>
      <formula>#REF!</formula>
    </cfRule>
    <cfRule type="cellIs" dxfId="482" priority="654" stopIfTrue="1" operator="lessThan">
      <formula>0</formula>
    </cfRule>
    <cfRule type="cellIs" dxfId="481" priority="655" stopIfTrue="1" operator="between">
      <formula>#REF!</formula>
      <formula>#REF!</formula>
    </cfRule>
    <cfRule type="cellIs" dxfId="480" priority="658" stopIfTrue="1" operator="between">
      <formula>#REF!</formula>
      <formula>0</formula>
    </cfRule>
    <cfRule type="cellIs" dxfId="479" priority="659" stopIfTrue="1" operator="lessThan">
      <formula>0</formula>
    </cfRule>
  </conditionalFormatting>
  <conditionalFormatting sqref="AB26">
    <cfRule type="cellIs" dxfId="478" priority="4064" stopIfTrue="1" operator="lessThan">
      <formula>0</formula>
    </cfRule>
    <cfRule type="cellIs" dxfId="477" priority="4062" stopIfTrue="1" operator="between">
      <formula>#REF!</formula>
      <formula>#REF!</formula>
    </cfRule>
    <cfRule type="cellIs" dxfId="476" priority="4063" stopIfTrue="1" operator="between">
      <formula>#REF!</formula>
      <formula>0</formula>
    </cfRule>
  </conditionalFormatting>
  <conditionalFormatting sqref="AB32">
    <cfRule type="cellIs" dxfId="475" priority="4806" stopIfTrue="1" operator="lessThan">
      <formula>0</formula>
    </cfRule>
  </conditionalFormatting>
  <conditionalFormatting sqref="AB35">
    <cfRule type="cellIs" dxfId="474" priority="1877" stopIfTrue="1" operator="lessThan">
      <formula>0</formula>
    </cfRule>
  </conditionalFormatting>
  <conditionalFormatting sqref="AB11:AD11">
    <cfRule type="cellIs" dxfId="473" priority="2144" stopIfTrue="1" operator="between">
      <formula>#REF!</formula>
      <formula>#REF!</formula>
    </cfRule>
    <cfRule type="cellIs" dxfId="472" priority="2145" stopIfTrue="1" operator="between">
      <formula>#REF!</formula>
      <formula>0</formula>
    </cfRule>
    <cfRule type="cellIs" dxfId="471" priority="4427" stopIfTrue="1" operator="lessThan">
      <formula>0</formula>
    </cfRule>
  </conditionalFormatting>
  <conditionalFormatting sqref="AB14:AD14">
    <cfRule type="cellIs" dxfId="470" priority="542" stopIfTrue="1" operator="between">
      <formula>#REF!</formula>
      <formula>#REF!</formula>
    </cfRule>
    <cfRule type="cellIs" dxfId="469" priority="543" stopIfTrue="1" operator="between">
      <formula>#REF!</formula>
      <formula>0</formula>
    </cfRule>
    <cfRule type="cellIs" dxfId="468" priority="541" stopIfTrue="1" operator="lessThan">
      <formula>0</formula>
    </cfRule>
  </conditionalFormatting>
  <conditionalFormatting sqref="AB16:AD17">
    <cfRule type="cellIs" dxfId="467" priority="869" stopIfTrue="1" operator="between">
      <formula>#REF!</formula>
      <formula>#REF!</formula>
    </cfRule>
    <cfRule type="cellIs" dxfId="466" priority="870" stopIfTrue="1" operator="between">
      <formula>#REF!</formula>
      <formula>0</formula>
    </cfRule>
  </conditionalFormatting>
  <conditionalFormatting sqref="AB20:AD20">
    <cfRule type="cellIs" dxfId="465" priority="6454" stopIfTrue="1" operator="between">
      <formula>#REF!</formula>
      <formula>#REF!</formula>
    </cfRule>
    <cfRule type="cellIs" dxfId="464" priority="6455" stopIfTrue="1" operator="between">
      <formula>#REF!</formula>
      <formula>0</formula>
    </cfRule>
  </conditionalFormatting>
  <conditionalFormatting sqref="AB32:AD32">
    <cfRule type="cellIs" dxfId="463" priority="4804" stopIfTrue="1" operator="between">
      <formula>#REF!</formula>
      <formula>#REF!</formula>
    </cfRule>
    <cfRule type="cellIs" dxfId="462" priority="4805" stopIfTrue="1" operator="between">
      <formula>#REF!</formula>
      <formula>0</formula>
    </cfRule>
  </conditionalFormatting>
  <conditionalFormatting sqref="AB35:AD35">
    <cfRule type="cellIs" dxfId="461" priority="1876" stopIfTrue="1" operator="between">
      <formula>#REF!</formula>
      <formula>0</formula>
    </cfRule>
    <cfRule type="cellIs" dxfId="460" priority="1875" stopIfTrue="1" operator="between">
      <formula>#REF!</formula>
      <formula>#REF!</formula>
    </cfRule>
  </conditionalFormatting>
  <conditionalFormatting sqref="AC12">
    <cfRule type="cellIs" dxfId="459" priority="627" stopIfTrue="1" operator="between">
      <formula>#REF!</formula>
      <formula>#REF!</formula>
    </cfRule>
    <cfRule type="cellIs" dxfId="458" priority="628" stopIfTrue="1" operator="between">
      <formula>#REF!</formula>
      <formula>0</formula>
    </cfRule>
  </conditionalFormatting>
  <conditionalFormatting sqref="AC14">
    <cfRule type="cellIs" dxfId="457" priority="538" stopIfTrue="1" operator="lessThan">
      <formula>0</formula>
    </cfRule>
    <cfRule type="cellIs" dxfId="456" priority="539" stopIfTrue="1" operator="between">
      <formula>#REF!</formula>
      <formula>#REF!</formula>
    </cfRule>
    <cfRule type="cellIs" dxfId="455" priority="540" stopIfTrue="1" operator="between">
      <formula>#REF!</formula>
      <formula>0</formula>
    </cfRule>
  </conditionalFormatting>
  <conditionalFormatting sqref="AC15">
    <cfRule type="cellIs" dxfId="454" priority="1384" stopIfTrue="1" operator="lessThan">
      <formula>0</formula>
    </cfRule>
  </conditionalFormatting>
  <conditionalFormatting sqref="AC12:AD12">
    <cfRule type="cellIs" dxfId="453" priority="629" stopIfTrue="1" operator="lessThan">
      <formula>0</formula>
    </cfRule>
    <cfRule type="cellIs" dxfId="452" priority="630" stopIfTrue="1" operator="between">
      <formula>#REF!</formula>
      <formula>#REF!</formula>
    </cfRule>
    <cfRule type="cellIs" dxfId="451" priority="631" stopIfTrue="1" operator="between">
      <formula>#REF!</formula>
      <formula>0</formula>
    </cfRule>
  </conditionalFormatting>
  <conditionalFormatting sqref="AC15:AD15">
    <cfRule type="cellIs" dxfId="450" priority="1386" stopIfTrue="1" operator="between">
      <formula>#REF!</formula>
      <formula>0</formula>
    </cfRule>
    <cfRule type="cellIs" dxfId="449" priority="1385" stopIfTrue="1" operator="between">
      <formula>#REF!</formula>
      <formula>#REF!</formula>
    </cfRule>
  </conditionalFormatting>
  <conditionalFormatting sqref="AC16:AD17">
    <cfRule type="cellIs" dxfId="448" priority="872" stopIfTrue="1" operator="lessThan">
      <formula>0</formula>
    </cfRule>
  </conditionalFormatting>
  <conditionalFormatting sqref="AC20:AD20">
    <cfRule type="cellIs" dxfId="447" priority="6459" stopIfTrue="1" operator="lessThan">
      <formula>0</formula>
    </cfRule>
  </conditionalFormatting>
  <conditionalFormatting sqref="AC32:AD32">
    <cfRule type="cellIs" dxfId="446" priority="4809" stopIfTrue="1" operator="lessThan">
      <formula>0</formula>
    </cfRule>
  </conditionalFormatting>
  <conditionalFormatting sqref="AC35:AD35">
    <cfRule type="cellIs" dxfId="445" priority="1878" stopIfTrue="1" operator="lessThan">
      <formula>0</formula>
    </cfRule>
  </conditionalFormatting>
  <conditionalFormatting sqref="AD9">
    <cfRule type="cellIs" dxfId="444" priority="2340" stopIfTrue="1" operator="lessThan">
      <formula>0</formula>
    </cfRule>
  </conditionalFormatting>
  <conditionalFormatting sqref="AD10">
    <cfRule type="cellIs" dxfId="443" priority="2693" stopIfTrue="1" operator="between">
      <formula>#REF!</formula>
      <formula>0</formula>
    </cfRule>
    <cfRule type="cellIs" dxfId="442" priority="2694" stopIfTrue="1" operator="lessThan">
      <formula>0</formula>
    </cfRule>
    <cfRule type="cellIs" dxfId="441" priority="2692" stopIfTrue="1" operator="between">
      <formula>#REF!</formula>
      <formula>#REF!</formula>
    </cfRule>
  </conditionalFormatting>
  <conditionalFormatting sqref="AD12">
    <cfRule type="cellIs" dxfId="440" priority="802" stopIfTrue="1" operator="lessThan">
      <formula>0</formula>
    </cfRule>
  </conditionalFormatting>
  <conditionalFormatting sqref="AD14">
    <cfRule type="cellIs" dxfId="439" priority="559" stopIfTrue="1" operator="lessThan">
      <formula>0</formula>
    </cfRule>
  </conditionalFormatting>
  <conditionalFormatting sqref="AD15">
    <cfRule type="cellIs" dxfId="438" priority="1383" stopIfTrue="1" operator="lessThan">
      <formula>0</formula>
    </cfRule>
    <cfRule type="cellIs" dxfId="437" priority="1387" stopIfTrue="1" operator="lessThan">
      <formula>0</formula>
    </cfRule>
  </conditionalFormatting>
  <conditionalFormatting sqref="AD21">
    <cfRule type="cellIs" dxfId="432" priority="591" stopIfTrue="1" operator="lessThan">
      <formula>0</formula>
    </cfRule>
    <cfRule type="cellIs" dxfId="431" priority="592" stopIfTrue="1" operator="between">
      <formula>#REF!</formula>
      <formula>#REF!</formula>
    </cfRule>
    <cfRule type="cellIs" dxfId="430" priority="593" stopIfTrue="1" operator="between">
      <formula>#REF!</formula>
      <formula>0</formula>
    </cfRule>
    <cfRule type="cellIs" dxfId="429" priority="594" stopIfTrue="1" operator="lessThan">
      <formula>0</formula>
    </cfRule>
  </conditionalFormatting>
  <conditionalFormatting sqref="AD23:AD24">
    <cfRule type="cellIs" dxfId="428" priority="647" stopIfTrue="1" operator="lessThan">
      <formula>0</formula>
    </cfRule>
    <cfRule type="cellIs" dxfId="427" priority="646" stopIfTrue="1" operator="between">
      <formula>#REF!</formula>
      <formula>0</formula>
    </cfRule>
    <cfRule type="cellIs" dxfId="426" priority="645" stopIfTrue="1" operator="between">
      <formula>#REF!</formula>
      <formula>#REF!</formula>
    </cfRule>
    <cfRule type="cellIs" dxfId="425" priority="644" stopIfTrue="1" operator="lessThan">
      <formula>0</formula>
    </cfRule>
  </conditionalFormatting>
  <conditionalFormatting sqref="AD9:AF9">
    <cfRule type="cellIs" dxfId="424" priority="2315" stopIfTrue="1" operator="between">
      <formula>#REF!</formula>
      <formula>#REF!</formula>
    </cfRule>
    <cfRule type="cellIs" dxfId="423" priority="2316" stopIfTrue="1" operator="between">
      <formula>#REF!</formula>
      <formula>0</formula>
    </cfRule>
  </conditionalFormatting>
  <conditionalFormatting sqref="AE9">
    <cfRule type="cellIs" dxfId="422" priority="2341" stopIfTrue="1" operator="lessThan">
      <formula>0</formula>
    </cfRule>
  </conditionalFormatting>
  <conditionalFormatting sqref="AE15">
    <cfRule type="cellIs" dxfId="421" priority="960" stopIfTrue="1" operator="lessThan">
      <formula>0</formula>
    </cfRule>
  </conditionalFormatting>
  <conditionalFormatting sqref="AE15:AF15">
    <cfRule type="cellIs" dxfId="420" priority="962" stopIfTrue="1" operator="between">
      <formula>#REF!</formula>
      <formula>0</formula>
    </cfRule>
    <cfRule type="cellIs" dxfId="419" priority="961" stopIfTrue="1" operator="between">
      <formula>#REF!</formula>
      <formula>#REF!</formula>
    </cfRule>
  </conditionalFormatting>
  <conditionalFormatting sqref="AF9">
    <cfRule type="cellIs" dxfId="418" priority="2342" stopIfTrue="1" operator="lessThan">
      <formula>0</formula>
    </cfRule>
  </conditionalFormatting>
  <conditionalFormatting sqref="AF10">
    <cfRule type="cellIs" dxfId="417" priority="2209" stopIfTrue="1" operator="between">
      <formula>#REF!</formula>
      <formula>0</formula>
    </cfRule>
    <cfRule type="cellIs" dxfId="416" priority="2207" stopIfTrue="1" operator="lessThan">
      <formula>0</formula>
    </cfRule>
    <cfRule type="cellIs" dxfId="415" priority="2210" stopIfTrue="1" operator="lessThan">
      <formula>0</formula>
    </cfRule>
    <cfRule type="cellIs" dxfId="414" priority="2208" stopIfTrue="1" operator="between">
      <formula>#REF!</formula>
      <formula>#REF!</formula>
    </cfRule>
    <cfRule type="cellIs" dxfId="413" priority="2211" stopIfTrue="1" operator="between">
      <formula>#REF!</formula>
      <formula>#REF!</formula>
    </cfRule>
    <cfRule type="cellIs" dxfId="412" priority="2212" stopIfTrue="1" operator="between">
      <formula>#REF!</formula>
      <formula>0</formula>
    </cfRule>
  </conditionalFormatting>
  <conditionalFormatting sqref="AF12">
    <cfRule type="cellIs" dxfId="411" priority="804" stopIfTrue="1" operator="between">
      <formula>#REF!</formula>
      <formula>#REF!</formula>
    </cfRule>
    <cfRule type="cellIs" dxfId="410" priority="805" stopIfTrue="1" operator="between">
      <formula>#REF!</formula>
      <formula>0</formula>
    </cfRule>
    <cfRule type="cellIs" dxfId="409" priority="803" stopIfTrue="1" operator="lessThan">
      <formula>0</formula>
    </cfRule>
  </conditionalFormatting>
  <conditionalFormatting sqref="AF14">
    <cfRule type="cellIs" dxfId="408" priority="562" stopIfTrue="1" operator="between">
      <formula>#REF!</formula>
      <formula>0</formula>
    </cfRule>
    <cfRule type="cellIs" dxfId="407" priority="561" stopIfTrue="1" operator="between">
      <formula>#REF!</formula>
      <formula>#REF!</formula>
    </cfRule>
  </conditionalFormatting>
  <conditionalFormatting sqref="AF14:AF15">
    <cfRule type="cellIs" dxfId="406" priority="560" stopIfTrue="1" operator="lessThan">
      <formula>0</formula>
    </cfRule>
  </conditionalFormatting>
  <conditionalFormatting sqref="AF16">
    <cfRule type="cellIs" dxfId="405" priority="2640" stopIfTrue="1" operator="lessThan">
      <formula>0</formula>
    </cfRule>
  </conditionalFormatting>
  <conditionalFormatting sqref="AF17">
    <cfRule type="cellIs" dxfId="404" priority="865" stopIfTrue="1" operator="lessThan">
      <formula>0</formula>
    </cfRule>
  </conditionalFormatting>
  <conditionalFormatting sqref="AF17:AF18">
    <cfRule type="cellIs" dxfId="403" priority="347" stopIfTrue="1" operator="between">
      <formula>#REF!</formula>
      <formula>0</formula>
    </cfRule>
    <cfRule type="cellIs" dxfId="402" priority="346" stopIfTrue="1" operator="between">
      <formula>#REF!</formula>
      <formula>#REF!</formula>
    </cfRule>
  </conditionalFormatting>
  <conditionalFormatting sqref="AF18">
    <cfRule type="cellIs" dxfId="401" priority="345" stopIfTrue="1" operator="lessThan">
      <formula>0</formula>
    </cfRule>
    <cfRule type="cellIs" dxfId="400" priority="348" stopIfTrue="1" operator="lessThan">
      <formula>0</formula>
    </cfRule>
  </conditionalFormatting>
  <conditionalFormatting sqref="AF20">
    <cfRule type="cellIs" dxfId="399" priority="6447" stopIfTrue="1" operator="lessThan">
      <formula>0</formula>
    </cfRule>
  </conditionalFormatting>
  <conditionalFormatting sqref="AF21">
    <cfRule type="cellIs" dxfId="398" priority="89" stopIfTrue="1" operator="lessThan">
      <formula>0</formula>
    </cfRule>
    <cfRule type="cellIs" dxfId="397" priority="87" stopIfTrue="1" operator="between">
      <formula>#REF!</formula>
      <formula>#REF!</formula>
    </cfRule>
    <cfRule type="cellIs" dxfId="396" priority="86" stopIfTrue="1" operator="lessThan">
      <formula>0</formula>
    </cfRule>
    <cfRule type="cellIs" dxfId="395" priority="88" stopIfTrue="1" operator="between">
      <formula>#REF!</formula>
      <formula>0</formula>
    </cfRule>
  </conditionalFormatting>
  <conditionalFormatting sqref="AF23">
    <cfRule type="cellIs" dxfId="394" priority="112" stopIfTrue="1" operator="lessThan">
      <formula>0</formula>
    </cfRule>
    <cfRule type="cellIs" dxfId="393" priority="114" stopIfTrue="1" operator="between">
      <formula>#REF!</formula>
      <formula>0</formula>
    </cfRule>
    <cfRule type="cellIs" dxfId="392" priority="113" stopIfTrue="1" operator="between">
      <formula>#REF!</formula>
      <formula>#REF!</formula>
    </cfRule>
    <cfRule type="cellIs" dxfId="391" priority="115" stopIfTrue="1" operator="between">
      <formula>#REF!</formula>
      <formula>#REF!</formula>
    </cfRule>
    <cfRule type="cellIs" dxfId="390" priority="116" stopIfTrue="1" operator="between">
      <formula>#REF!</formula>
      <formula>0</formula>
    </cfRule>
  </conditionalFormatting>
  <conditionalFormatting sqref="AF23:AF24">
    <cfRule type="cellIs" dxfId="389" priority="117" stopIfTrue="1" operator="lessThan">
      <formula>0</formula>
    </cfRule>
  </conditionalFormatting>
  <conditionalFormatting sqref="AF24">
    <cfRule type="cellIs" dxfId="388" priority="250" stopIfTrue="1" operator="between">
      <formula>#REF!</formula>
      <formula>#REF!</formula>
    </cfRule>
    <cfRule type="cellIs" dxfId="387" priority="251" stopIfTrue="1" operator="between">
      <formula>#REF!</formula>
      <formula>0</formula>
    </cfRule>
  </conditionalFormatting>
  <conditionalFormatting sqref="AF27">
    <cfRule type="cellIs" dxfId="386" priority="4056" stopIfTrue="1" operator="between">
      <formula>#REF!</formula>
      <formula>#REF!</formula>
    </cfRule>
    <cfRule type="cellIs" dxfId="385" priority="4057" stopIfTrue="1" operator="between">
      <formula>#REF!</formula>
      <formula>0</formula>
    </cfRule>
    <cfRule type="cellIs" dxfId="384" priority="4058" stopIfTrue="1" operator="lessThan">
      <formula>0</formula>
    </cfRule>
  </conditionalFormatting>
  <conditionalFormatting sqref="AF32">
    <cfRule type="cellIs" dxfId="383" priority="3" stopIfTrue="1" operator="between">
      <formula>#REF!</formula>
      <formula>0</formula>
    </cfRule>
    <cfRule type="cellIs" dxfId="382" priority="4" stopIfTrue="1" operator="lessThan">
      <formula>0</formula>
    </cfRule>
    <cfRule type="cellIs" dxfId="381" priority="2" stopIfTrue="1" operator="between">
      <formula>#REF!</formula>
      <formula>#REF!</formula>
    </cfRule>
  </conditionalFormatting>
  <conditionalFormatting sqref="AF35">
    <cfRule type="cellIs" dxfId="380" priority="1871" stopIfTrue="1" operator="lessThan">
      <formula>0</formula>
    </cfRule>
    <cfRule type="cellIs" dxfId="379" priority="1869" stopIfTrue="1" operator="between">
      <formula>#REF!</formula>
      <formula>#REF!</formula>
    </cfRule>
    <cfRule type="cellIs" dxfId="378" priority="1870" stopIfTrue="1" operator="between">
      <formula>#REF!</formula>
      <formula>0</formula>
    </cfRule>
  </conditionalFormatting>
  <conditionalFormatting sqref="AF16:AH16">
    <cfRule type="cellIs" dxfId="377" priority="2607" stopIfTrue="1" operator="between">
      <formula>#REF!</formula>
      <formula>#REF!</formula>
    </cfRule>
    <cfRule type="cellIs" dxfId="376" priority="2608" stopIfTrue="1" operator="between">
      <formula>#REF!</formula>
      <formula>0</formula>
    </cfRule>
  </conditionalFormatting>
  <conditionalFormatting sqref="AF20:AH20">
    <cfRule type="cellIs" dxfId="375" priority="6445" stopIfTrue="1" operator="between">
      <formula>#REF!</formula>
      <formula>#REF!</formula>
    </cfRule>
    <cfRule type="cellIs" dxfId="374" priority="6446" stopIfTrue="1" operator="between">
      <formula>#REF!</formula>
      <formula>0</formula>
    </cfRule>
  </conditionalFormatting>
  <conditionalFormatting sqref="AG16:AH16">
    <cfRule type="cellIs" dxfId="373" priority="5667" stopIfTrue="1" operator="lessThan">
      <formula>0</formula>
    </cfRule>
  </conditionalFormatting>
  <conditionalFormatting sqref="AG20:AH20">
    <cfRule type="cellIs" dxfId="372" priority="6450" stopIfTrue="1" operator="lessThan">
      <formula>0</formula>
    </cfRule>
  </conditionalFormatting>
  <conditionalFormatting sqref="AH9">
    <cfRule type="cellIs" dxfId="371" priority="1833" stopIfTrue="1" operator="between">
      <formula>#REF!</formula>
      <formula>0</formula>
    </cfRule>
    <cfRule type="cellIs" dxfId="370" priority="1832" stopIfTrue="1" operator="between">
      <formula>#REF!</formula>
      <formula>#REF!</formula>
    </cfRule>
  </conditionalFormatting>
  <conditionalFormatting sqref="AH9:AH10">
    <cfRule type="cellIs" dxfId="369" priority="1834" stopIfTrue="1" operator="lessThan">
      <formula>0</formula>
    </cfRule>
  </conditionalFormatting>
  <conditionalFormatting sqref="AH10">
    <cfRule type="cellIs" dxfId="368" priority="2201" stopIfTrue="1" operator="between">
      <formula>#REF!</formula>
      <formula>#REF!</formula>
    </cfRule>
    <cfRule type="cellIs" dxfId="367" priority="2203" stopIfTrue="1" operator="lessThan">
      <formula>0</formula>
    </cfRule>
    <cfRule type="cellIs" dxfId="366" priority="2202" stopIfTrue="1" operator="between">
      <formula>#REF!</formula>
      <formula>0</formula>
    </cfRule>
  </conditionalFormatting>
  <conditionalFormatting sqref="AH11">
    <cfRule type="cellIs" dxfId="365" priority="4308" stopIfTrue="1" operator="lessThan">
      <formula>0</formula>
    </cfRule>
  </conditionalFormatting>
  <conditionalFormatting sqref="AH12">
    <cfRule type="cellIs" dxfId="364" priority="843" stopIfTrue="1" operator="between">
      <formula>#REF!</formula>
      <formula>0</formula>
    </cfRule>
    <cfRule type="cellIs" dxfId="363" priority="842" stopIfTrue="1" operator="between">
      <formula>#REF!</formula>
      <formula>#REF!</formula>
    </cfRule>
    <cfRule type="cellIs" dxfId="362" priority="841" stopIfTrue="1" operator="lessThan">
      <formula>0</formula>
    </cfRule>
    <cfRule type="cellIs" dxfId="361" priority="844" stopIfTrue="1" operator="lessThan">
      <formula>0</formula>
    </cfRule>
  </conditionalFormatting>
  <conditionalFormatting sqref="AH14:AH15">
    <cfRule type="cellIs" dxfId="360" priority="568" stopIfTrue="1" operator="between">
      <formula>#REF!</formula>
      <formula>#REF!</formula>
    </cfRule>
    <cfRule type="cellIs" dxfId="359" priority="569" stopIfTrue="1" operator="between">
      <formula>#REF!</formula>
      <formula>0</formula>
    </cfRule>
    <cfRule type="cellIs" dxfId="358" priority="570" stopIfTrue="1" operator="lessThan">
      <formula>0</formula>
    </cfRule>
    <cfRule type="cellIs" dxfId="357" priority="567" stopIfTrue="1" operator="lessThan">
      <formula>0</formula>
    </cfRule>
  </conditionalFormatting>
  <conditionalFormatting sqref="AH18">
    <cfRule type="cellIs" dxfId="356" priority="445" stopIfTrue="1" operator="lessThan">
      <formula>0</formula>
    </cfRule>
    <cfRule type="cellIs" dxfId="355" priority="442" stopIfTrue="1" operator="lessThan">
      <formula>0</formula>
    </cfRule>
  </conditionalFormatting>
  <conditionalFormatting sqref="AH18:AH19">
    <cfRule type="cellIs" dxfId="354" priority="444" stopIfTrue="1" operator="between">
      <formula>#REF!</formula>
      <formula>0</formula>
    </cfRule>
    <cfRule type="cellIs" dxfId="353" priority="443" stopIfTrue="1" operator="between">
      <formula>#REF!</formula>
      <formula>#REF!</formula>
    </cfRule>
  </conditionalFormatting>
  <conditionalFormatting sqref="AH19">
    <cfRule type="cellIs" dxfId="352" priority="2803" stopIfTrue="1" operator="lessThan">
      <formula>0</formula>
    </cfRule>
  </conditionalFormatting>
  <conditionalFormatting sqref="AH21">
    <cfRule type="cellIs" dxfId="351" priority="128" stopIfTrue="1" operator="between">
      <formula>#REF!</formula>
      <formula>#REF!</formula>
    </cfRule>
    <cfRule type="cellIs" dxfId="350" priority="127" stopIfTrue="1" operator="lessThan">
      <formula>0</formula>
    </cfRule>
    <cfRule type="cellIs" dxfId="349" priority="130" stopIfTrue="1" operator="lessThan">
      <formula>0</formula>
    </cfRule>
    <cfRule type="cellIs" dxfId="348" priority="129" stopIfTrue="1" operator="between">
      <formula>#REF!</formula>
      <formula>0</formula>
    </cfRule>
  </conditionalFormatting>
  <conditionalFormatting sqref="AH23:AH24">
    <cfRule type="cellIs" dxfId="347" priority="413" stopIfTrue="1" operator="between">
      <formula>#REF!</formula>
      <formula>#REF!</formula>
    </cfRule>
    <cfRule type="cellIs" dxfId="346" priority="414" stopIfTrue="1" operator="between">
      <formula>#REF!</formula>
      <formula>0</formula>
    </cfRule>
    <cfRule type="cellIs" dxfId="345" priority="412" stopIfTrue="1" operator="lessThan">
      <formula>0</formula>
    </cfRule>
    <cfRule type="cellIs" dxfId="344" priority="415" stopIfTrue="1" operator="lessThan">
      <formula>0</formula>
    </cfRule>
  </conditionalFormatting>
  <conditionalFormatting sqref="AH11:AL11">
    <cfRule type="cellIs" dxfId="343" priority="4307" stopIfTrue="1" operator="between">
      <formula>#REF!</formula>
      <formula>0</formula>
    </cfRule>
    <cfRule type="cellIs" dxfId="342" priority="4306" stopIfTrue="1" operator="between">
      <formula>#REF!</formula>
      <formula>#REF!</formula>
    </cfRule>
  </conditionalFormatting>
  <conditionalFormatting sqref="AI11:AL11">
    <cfRule type="cellIs" dxfId="341" priority="4321" stopIfTrue="1" operator="lessThan">
      <formula>0</formula>
    </cfRule>
  </conditionalFormatting>
  <conditionalFormatting sqref="AJ9">
    <cfRule type="cellIs" dxfId="340" priority="1830" stopIfTrue="1" operator="between">
      <formula>#REF!</formula>
      <formula>0</formula>
    </cfRule>
    <cfRule type="cellIs" dxfId="339" priority="1831" stopIfTrue="1" operator="lessThan">
      <formula>0</formula>
    </cfRule>
    <cfRule type="cellIs" dxfId="338" priority="1829" stopIfTrue="1" operator="between">
      <formula>#REF!</formula>
      <formula>#REF!</formula>
    </cfRule>
  </conditionalFormatting>
  <conditionalFormatting sqref="AJ12">
    <cfRule type="cellIs" dxfId="337" priority="850" stopIfTrue="1" operator="between">
      <formula>#REF!</formula>
      <formula>0</formula>
    </cfRule>
    <cfRule type="cellIs" dxfId="336" priority="849" stopIfTrue="1" operator="between">
      <formula>#REF!</formula>
      <formula>#REF!</formula>
    </cfRule>
    <cfRule type="cellIs" dxfId="335" priority="845" stopIfTrue="1" operator="lessThan">
      <formula>0</formula>
    </cfRule>
  </conditionalFormatting>
  <conditionalFormatting sqref="AJ14:AJ15">
    <cfRule type="cellIs" dxfId="334" priority="571" stopIfTrue="1" operator="lessThan">
      <formula>0</formula>
    </cfRule>
    <cfRule type="cellIs" dxfId="333" priority="572" stopIfTrue="1" operator="between">
      <formula>#REF!</formula>
      <formula>#REF!</formula>
    </cfRule>
    <cfRule type="cellIs" dxfId="332" priority="573" stopIfTrue="1" operator="between">
      <formula>#REF!</formula>
      <formula>0</formula>
    </cfRule>
  </conditionalFormatting>
  <conditionalFormatting sqref="AJ17">
    <cfRule type="cellIs" dxfId="331" priority="879" stopIfTrue="1" operator="lessThan">
      <formula>0</formula>
    </cfRule>
  </conditionalFormatting>
  <conditionalFormatting sqref="AJ18">
    <cfRule type="cellIs" dxfId="330" priority="479" stopIfTrue="1" operator="lessThan">
      <formula>0</formula>
    </cfRule>
  </conditionalFormatting>
  <conditionalFormatting sqref="AJ18:AJ19">
    <cfRule type="cellIs" dxfId="329" priority="478" stopIfTrue="1" operator="between">
      <formula>#REF!</formula>
      <formula>0</formula>
    </cfRule>
    <cfRule type="cellIs" dxfId="328" priority="477" stopIfTrue="1" operator="between">
      <formula>#REF!</formula>
      <formula>#REF!</formula>
    </cfRule>
  </conditionalFormatting>
  <conditionalFormatting sqref="AJ19">
    <cfRule type="cellIs" dxfId="327" priority="2800" stopIfTrue="1" operator="lessThan">
      <formula>0</formula>
    </cfRule>
  </conditionalFormatting>
  <conditionalFormatting sqref="AJ21">
    <cfRule type="cellIs" dxfId="326" priority="400" stopIfTrue="1" operator="between">
      <formula>#REF!</formula>
      <formula>#REF!</formula>
    </cfRule>
    <cfRule type="cellIs" dxfId="325" priority="404" stopIfTrue="1" operator="between">
      <formula>#REF!</formula>
      <formula>0</formula>
    </cfRule>
    <cfRule type="cellIs" dxfId="324" priority="403" stopIfTrue="1" operator="between">
      <formula>#REF!</formula>
      <formula>#REF!</formula>
    </cfRule>
    <cfRule type="cellIs" dxfId="323" priority="402" stopIfTrue="1" operator="lessThan">
      <formula>0</formula>
    </cfRule>
    <cfRule type="cellIs" dxfId="322" priority="401" stopIfTrue="1" operator="between">
      <formula>#REF!</formula>
      <formula>0</formula>
    </cfRule>
    <cfRule type="cellIs" dxfId="321" priority="399" stopIfTrue="1" operator="lessThan">
      <formula>0</formula>
    </cfRule>
  </conditionalFormatting>
  <conditionalFormatting sqref="AJ23:AJ24">
    <cfRule type="cellIs" dxfId="320" priority="416" stopIfTrue="1" operator="lessThan">
      <formula>0</formula>
    </cfRule>
    <cfRule type="cellIs" dxfId="319" priority="417" stopIfTrue="1" operator="between">
      <formula>#REF!</formula>
      <formula>#REF!</formula>
    </cfRule>
    <cfRule type="cellIs" dxfId="318" priority="418" stopIfTrue="1" operator="between">
      <formula>#REF!</formula>
      <formula>0</formula>
    </cfRule>
  </conditionalFormatting>
  <conditionalFormatting sqref="AJ26:AJ27">
    <cfRule type="cellIs" dxfId="317" priority="4072" stopIfTrue="1" operator="lessThan">
      <formula>0</formula>
    </cfRule>
  </conditionalFormatting>
  <conditionalFormatting sqref="AJ32">
    <cfRule type="cellIs" dxfId="316" priority="11" stopIfTrue="1" operator="lessThan">
      <formula>0</formula>
    </cfRule>
  </conditionalFormatting>
  <conditionalFormatting sqref="AJ35">
    <cfRule type="cellIs" dxfId="315" priority="1885" stopIfTrue="1" operator="lessThan">
      <formula>0</formula>
    </cfRule>
  </conditionalFormatting>
  <conditionalFormatting sqref="AJ17:AL17">
    <cfRule type="cellIs" dxfId="314" priority="878" stopIfTrue="1" operator="between">
      <formula>#REF!</formula>
      <formula>0</formula>
    </cfRule>
    <cfRule type="cellIs" dxfId="313" priority="877" stopIfTrue="1" operator="between">
      <formula>#REF!</formula>
      <formula>#REF!</formula>
    </cfRule>
  </conditionalFormatting>
  <conditionalFormatting sqref="AJ25:AL25 AJ26:AJ27">
    <cfRule type="cellIs" dxfId="312" priority="3935" stopIfTrue="1" operator="between">
      <formula>#REF!</formula>
      <formula>#REF!</formula>
    </cfRule>
    <cfRule type="cellIs" dxfId="311" priority="3936" stopIfTrue="1" operator="between">
      <formula>#REF!</formula>
      <formula>0</formula>
    </cfRule>
  </conditionalFormatting>
  <conditionalFormatting sqref="AJ25:AL25 AJ34:AL34">
    <cfRule type="cellIs" dxfId="310" priority="7008" stopIfTrue="1" operator="lessThan">
      <formula>0</formula>
    </cfRule>
  </conditionalFormatting>
  <conditionalFormatting sqref="AJ32:AL32">
    <cfRule type="cellIs" dxfId="309" priority="10" stopIfTrue="1" operator="between">
      <formula>#REF!</formula>
      <formula>0</formula>
    </cfRule>
    <cfRule type="cellIs" dxfId="308" priority="9" stopIfTrue="1" operator="between">
      <formula>#REF!</formula>
      <formula>#REF!</formula>
    </cfRule>
  </conditionalFormatting>
  <conditionalFormatting sqref="AJ34:AL35">
    <cfRule type="cellIs" dxfId="307" priority="1883" stopIfTrue="1" operator="between">
      <formula>#REF!</formula>
      <formula>#REF!</formula>
    </cfRule>
    <cfRule type="cellIs" dxfId="306" priority="1884" stopIfTrue="1" operator="between">
      <formula>#REF!</formula>
      <formula>0</formula>
    </cfRule>
  </conditionalFormatting>
  <conditionalFormatting sqref="AK21">
    <cfRule type="cellIs" dxfId="305" priority="381" stopIfTrue="1" operator="lessThan">
      <formula>0</formula>
    </cfRule>
    <cfRule type="cellIs" dxfId="304" priority="383" stopIfTrue="1" operator="between">
      <formula>#REF!</formula>
      <formula>0</formula>
    </cfRule>
    <cfRule type="cellIs" dxfId="303" priority="382" stopIfTrue="1" operator="between">
      <formula>#REF!</formula>
      <formula>#REF!</formula>
    </cfRule>
  </conditionalFormatting>
  <conditionalFormatting sqref="AK17:AL17">
    <cfRule type="cellIs" dxfId="302" priority="880" stopIfTrue="1" operator="lessThan">
      <formula>0</formula>
    </cfRule>
  </conditionalFormatting>
  <conditionalFormatting sqref="AK32:AL32">
    <cfRule type="cellIs" dxfId="301" priority="12" stopIfTrue="1" operator="lessThan">
      <formula>0</formula>
    </cfRule>
  </conditionalFormatting>
  <conditionalFormatting sqref="AK33:AL33">
    <cfRule type="cellIs" dxfId="300" priority="4953" stopIfTrue="1" operator="lessThan">
      <formula>0</formula>
    </cfRule>
    <cfRule type="cellIs" dxfId="299" priority="4952" stopIfTrue="1" operator="between">
      <formula>#REF!</formula>
      <formula>0</formula>
    </cfRule>
    <cfRule type="cellIs" dxfId="298" priority="4951" stopIfTrue="1" operator="between">
      <formula>#REF!</formula>
      <formula>#REF!</formula>
    </cfRule>
  </conditionalFormatting>
  <conditionalFormatting sqref="AK35:AL35">
    <cfRule type="cellIs" dxfId="297" priority="1886" stopIfTrue="1" operator="lessThan">
      <formula>0</formula>
    </cfRule>
  </conditionalFormatting>
  <conditionalFormatting sqref="AL9">
    <cfRule type="cellIs" dxfId="296" priority="1828" stopIfTrue="1" operator="lessThan">
      <formula>0</formula>
    </cfRule>
    <cfRule type="cellIs" dxfId="295" priority="1827" stopIfTrue="1" operator="between">
      <formula>#REF!</formula>
      <formula>0</formula>
    </cfRule>
    <cfRule type="cellIs" dxfId="294" priority="1826" stopIfTrue="1" operator="between">
      <formula>#REF!</formula>
      <formula>#REF!</formula>
    </cfRule>
  </conditionalFormatting>
  <conditionalFormatting sqref="AL12">
    <cfRule type="cellIs" dxfId="293" priority="853" stopIfTrue="1" operator="lessThan">
      <formula>0</formula>
    </cfRule>
  </conditionalFormatting>
  <conditionalFormatting sqref="AL14:AL16">
    <cfRule type="cellIs" dxfId="292" priority="576" stopIfTrue="1" operator="lessThan">
      <formula>0</formula>
    </cfRule>
  </conditionalFormatting>
  <conditionalFormatting sqref="AL18">
    <cfRule type="cellIs" dxfId="291" priority="436" stopIfTrue="1" operator="lessThan">
      <formula>0</formula>
    </cfRule>
  </conditionalFormatting>
  <conditionalFormatting sqref="AL20">
    <cfRule type="cellIs" dxfId="290" priority="616" stopIfTrue="1" operator="lessThan">
      <formula>0</formula>
    </cfRule>
  </conditionalFormatting>
  <conditionalFormatting sqref="AL21">
    <cfRule type="cellIs" dxfId="289" priority="387" stopIfTrue="1" operator="between">
      <formula>#REF!</formula>
      <formula>#REF!</formula>
    </cfRule>
    <cfRule type="cellIs" dxfId="288" priority="384" stopIfTrue="1" operator="lessThan">
      <formula>0</formula>
    </cfRule>
    <cfRule type="cellIs" dxfId="287" priority="385" stopIfTrue="1" operator="between">
      <formula>#REF!</formula>
      <formula>#REF!</formula>
    </cfRule>
    <cfRule type="cellIs" dxfId="286" priority="386" stopIfTrue="1" operator="between">
      <formula>#REF!</formula>
      <formula>0</formula>
    </cfRule>
    <cfRule type="cellIs" dxfId="285" priority="388" stopIfTrue="1" operator="between">
      <formula>#REF!</formula>
      <formula>0</formula>
    </cfRule>
    <cfRule type="cellIs" dxfId="284" priority="389" stopIfTrue="1" operator="lessThan">
      <formula>0</formula>
    </cfRule>
  </conditionalFormatting>
  <conditionalFormatting sqref="AL23">
    <cfRule type="cellIs" dxfId="283" priority="669" stopIfTrue="1" operator="lessThan">
      <formula>0</formula>
    </cfRule>
  </conditionalFormatting>
  <conditionalFormatting sqref="AL24">
    <cfRule type="cellIs" dxfId="282" priority="421" stopIfTrue="1" operator="lessThan">
      <formula>0</formula>
    </cfRule>
  </conditionalFormatting>
  <conditionalFormatting sqref="AL23:AM23">
    <cfRule type="cellIs" dxfId="281" priority="668" stopIfTrue="1" operator="between">
      <formula>#REF!</formula>
      <formula>0</formula>
    </cfRule>
    <cfRule type="cellIs" dxfId="280" priority="667" stopIfTrue="1" operator="between">
      <formula>#REF!</formula>
      <formula>#REF!</formula>
    </cfRule>
  </conditionalFormatting>
  <conditionalFormatting sqref="AL12:AN12">
    <cfRule type="cellIs" dxfId="279" priority="852" stopIfTrue="1" operator="between">
      <formula>#REF!</formula>
      <formula>0</formula>
    </cfRule>
    <cfRule type="cellIs" dxfId="278" priority="851" stopIfTrue="1" operator="between">
      <formula>#REF!</formula>
      <formula>#REF!</formula>
    </cfRule>
  </conditionalFormatting>
  <conditionalFormatting sqref="AL14:AN16">
    <cfRule type="cellIs" dxfId="277" priority="574" stopIfTrue="1" operator="between">
      <formula>#REF!</formula>
      <formula>#REF!</formula>
    </cfRule>
    <cfRule type="cellIs" dxfId="276" priority="575" stopIfTrue="1" operator="between">
      <formula>#REF!</formula>
      <formula>0</formula>
    </cfRule>
  </conditionalFormatting>
  <conditionalFormatting sqref="AL18:AN18">
    <cfRule type="cellIs" dxfId="275" priority="435" stopIfTrue="1" operator="between">
      <formula>#REF!</formula>
      <formula>0</formula>
    </cfRule>
    <cfRule type="cellIs" dxfId="274" priority="434" stopIfTrue="1" operator="between">
      <formula>#REF!</formula>
      <formula>#REF!</formula>
    </cfRule>
  </conditionalFormatting>
  <conditionalFormatting sqref="AL20:AN20">
    <cfRule type="cellIs" dxfId="273" priority="615" stopIfTrue="1" operator="between">
      <formula>#REF!</formula>
      <formula>0</formula>
    </cfRule>
    <cfRule type="cellIs" dxfId="272" priority="614" stopIfTrue="1" operator="between">
      <formula>#REF!</formula>
      <formula>#REF!</formula>
    </cfRule>
  </conditionalFormatting>
  <conditionalFormatting sqref="AL24:AN24">
    <cfRule type="cellIs" dxfId="271" priority="420" stopIfTrue="1" operator="between">
      <formula>#REF!</formula>
      <formula>0</formula>
    </cfRule>
    <cfRule type="cellIs" dxfId="270" priority="419" stopIfTrue="1" operator="between">
      <formula>#REF!</formula>
      <formula>#REF!</formula>
    </cfRule>
  </conditionalFormatting>
  <conditionalFormatting sqref="AM12">
    <cfRule type="cellIs" dxfId="269" priority="854" stopIfTrue="1" operator="lessThan">
      <formula>0</formula>
    </cfRule>
  </conditionalFormatting>
  <conditionalFormatting sqref="AM14:AM15">
    <cfRule type="cellIs" dxfId="268" priority="582" stopIfTrue="1" operator="lessThan">
      <formula>0</formula>
    </cfRule>
  </conditionalFormatting>
  <conditionalFormatting sqref="AM18">
    <cfRule type="cellIs" dxfId="267" priority="437" stopIfTrue="1" operator="lessThan">
      <formula>0</formula>
    </cfRule>
  </conditionalFormatting>
  <conditionalFormatting sqref="AM23">
    <cfRule type="cellIs" dxfId="266" priority="1184" stopIfTrue="1" operator="lessThan">
      <formula>0</formula>
    </cfRule>
  </conditionalFormatting>
  <conditionalFormatting sqref="AM24">
    <cfRule type="cellIs" dxfId="265" priority="425" stopIfTrue="1" operator="lessThan">
      <formula>0</formula>
    </cfRule>
  </conditionalFormatting>
  <conditionalFormatting sqref="AM16:AN16">
    <cfRule type="cellIs" dxfId="264" priority="2519" stopIfTrue="1" operator="lessThan">
      <formula>0</formula>
    </cfRule>
  </conditionalFormatting>
  <conditionalFormatting sqref="AM20:AN20">
    <cfRule type="cellIs" dxfId="263" priority="6468" stopIfTrue="1" operator="lessThan">
      <formula>0</formula>
    </cfRule>
  </conditionalFormatting>
  <conditionalFormatting sqref="AN12">
    <cfRule type="cellIs" dxfId="262" priority="855" stopIfTrue="1" operator="lessThan">
      <formula>0</formula>
    </cfRule>
  </conditionalFormatting>
  <conditionalFormatting sqref="AN14:AN15">
    <cfRule type="cellIs" dxfId="261" priority="583" stopIfTrue="1" operator="lessThan">
      <formula>0</formula>
    </cfRule>
  </conditionalFormatting>
  <conditionalFormatting sqref="AN17">
    <cfRule type="cellIs" dxfId="260" priority="875" stopIfTrue="1" operator="lessThan">
      <formula>0</formula>
    </cfRule>
  </conditionalFormatting>
  <conditionalFormatting sqref="AN18">
    <cfRule type="cellIs" dxfId="259" priority="438" stopIfTrue="1" operator="lessThan">
      <formula>0</formula>
    </cfRule>
  </conditionalFormatting>
  <conditionalFormatting sqref="AN21">
    <cfRule type="cellIs" dxfId="258" priority="380" stopIfTrue="1" operator="lessThan">
      <formula>0</formula>
    </cfRule>
    <cfRule type="cellIs" dxfId="257" priority="379" stopIfTrue="1" operator="between">
      <formula>#REF!</formula>
      <formula>0</formula>
    </cfRule>
    <cfRule type="cellIs" dxfId="256" priority="378" stopIfTrue="1" operator="between">
      <formula>#REF!</formula>
      <formula>#REF!</formula>
    </cfRule>
    <cfRule type="cellIs" dxfId="255" priority="377" stopIfTrue="1" operator="lessThan">
      <formula>0</formula>
    </cfRule>
  </conditionalFormatting>
  <conditionalFormatting sqref="AN24">
    <cfRule type="cellIs" dxfId="254" priority="426" stopIfTrue="1" operator="lessThan">
      <formula>0</formula>
    </cfRule>
  </conditionalFormatting>
  <conditionalFormatting sqref="AN27:AN28">
    <cfRule type="cellIs" dxfId="253" priority="5865" stopIfTrue="1" operator="lessThan">
      <formula>0</formula>
    </cfRule>
    <cfRule type="cellIs" dxfId="252" priority="5863" stopIfTrue="1" operator="between">
      <formula>#REF!</formula>
      <formula>#REF!</formula>
    </cfRule>
    <cfRule type="cellIs" dxfId="251" priority="5864" stopIfTrue="1" operator="between">
      <formula>#REF!</formula>
      <formula>0</formula>
    </cfRule>
  </conditionalFormatting>
  <conditionalFormatting sqref="AN32">
    <cfRule type="cellIs" dxfId="250" priority="7" stopIfTrue="1" operator="lessThan">
      <formula>0</formula>
    </cfRule>
  </conditionalFormatting>
  <conditionalFormatting sqref="AN35">
    <cfRule type="cellIs" dxfId="249" priority="1881" stopIfTrue="1" operator="lessThan">
      <formula>0</formula>
    </cfRule>
  </conditionalFormatting>
  <conditionalFormatting sqref="AN17:AP17">
    <cfRule type="cellIs" dxfId="248" priority="874" stopIfTrue="1" operator="between">
      <formula>#REF!</formula>
      <formula>0</formula>
    </cfRule>
    <cfRule type="cellIs" dxfId="247" priority="873" stopIfTrue="1" operator="between">
      <formula>#REF!</formula>
      <formula>#REF!</formula>
    </cfRule>
  </conditionalFormatting>
  <conditionalFormatting sqref="AN32:AP32">
    <cfRule type="cellIs" dxfId="246" priority="5" stopIfTrue="1" operator="between">
      <formula>#REF!</formula>
      <formula>#REF!</formula>
    </cfRule>
    <cfRule type="cellIs" dxfId="245" priority="6" stopIfTrue="1" operator="between">
      <formula>#REF!</formula>
      <formula>0</formula>
    </cfRule>
  </conditionalFormatting>
  <conditionalFormatting sqref="AN35:AP35">
    <cfRule type="cellIs" dxfId="244" priority="1879" stopIfTrue="1" operator="between">
      <formula>#REF!</formula>
      <formula>#REF!</formula>
    </cfRule>
    <cfRule type="cellIs" dxfId="243" priority="1880" stopIfTrue="1" operator="between">
      <formula>#REF!</formula>
      <formula>0</formula>
    </cfRule>
  </conditionalFormatting>
  <conditionalFormatting sqref="AO17">
    <cfRule type="cellIs" dxfId="242" priority="876" stopIfTrue="1" operator="lessThan">
      <formula>0</formula>
    </cfRule>
  </conditionalFormatting>
  <conditionalFormatting sqref="AO32">
    <cfRule type="cellIs" dxfId="241" priority="8" stopIfTrue="1" operator="lessThan">
      <formula>0</formula>
    </cfRule>
  </conditionalFormatting>
  <conditionalFormatting sqref="AO35">
    <cfRule type="cellIs" dxfId="240" priority="1882" stopIfTrue="1" operator="lessThan">
      <formula>0</formula>
    </cfRule>
  </conditionalFormatting>
  <conditionalFormatting sqref="AP9">
    <cfRule type="cellIs" dxfId="239" priority="4549" stopIfTrue="1" operator="between">
      <formula>#REF!</formula>
      <formula>#REF!</formula>
    </cfRule>
    <cfRule type="cellIs" dxfId="238" priority="4550" stopIfTrue="1" operator="between">
      <formula>#REF!</formula>
      <formula>0</formula>
    </cfRule>
    <cfRule type="cellIs" dxfId="237" priority="4551" stopIfTrue="1" operator="lessThan">
      <formula>0</formula>
    </cfRule>
  </conditionalFormatting>
  <conditionalFormatting sqref="AP17">
    <cfRule type="cellIs" dxfId="236" priority="881" stopIfTrue="1" operator="lessThan">
      <formula>0</formula>
    </cfRule>
  </conditionalFormatting>
  <conditionalFormatting sqref="AP21">
    <cfRule type="cellIs" dxfId="235" priority="374" stopIfTrue="1" operator="lessThan">
      <formula>0</formula>
    </cfRule>
    <cfRule type="cellIs" dxfId="234" priority="376" stopIfTrue="1" operator="between">
      <formula>#REF!</formula>
      <formula>0</formula>
    </cfRule>
    <cfRule type="cellIs" dxfId="233" priority="375" stopIfTrue="1" operator="between">
      <formula>#REF!</formula>
      <formula>#REF!</formula>
    </cfRule>
  </conditionalFormatting>
  <conditionalFormatting sqref="AP32">
    <cfRule type="cellIs" dxfId="232" priority="13" stopIfTrue="1" operator="lessThan">
      <formula>0</formula>
    </cfRule>
  </conditionalFormatting>
  <conditionalFormatting sqref="AP35">
    <cfRule type="cellIs" dxfId="231" priority="1887" stopIfTrue="1" operator="lessThan">
      <formula>0</formula>
    </cfRule>
  </conditionalFormatting>
  <conditionalFormatting sqref="AQ18">
    <cfRule type="cellIs" dxfId="230" priority="296" stopIfTrue="1" operator="between">
      <formula>#REF!</formula>
      <formula>0</formula>
    </cfRule>
    <cfRule type="cellIs" dxfId="229" priority="295" stopIfTrue="1" operator="between">
      <formula>#REF!</formula>
      <formula>#REF!</formula>
    </cfRule>
    <cfRule type="cellIs" dxfId="228" priority="294" stopIfTrue="1" operator="lessThan">
      <formula>0</formula>
    </cfRule>
  </conditionalFormatting>
  <conditionalFormatting sqref="AQ21">
    <cfRule type="cellIs" dxfId="227" priority="367" stopIfTrue="1" operator="between">
      <formula>#REF!</formula>
      <formula>0</formula>
    </cfRule>
    <cfRule type="cellIs" dxfId="226" priority="366" stopIfTrue="1" operator="between">
      <formula>#REF!</formula>
      <formula>#REF!</formula>
    </cfRule>
    <cfRule type="cellIs" dxfId="225" priority="365" stopIfTrue="1" operator="lessThan">
      <formula>0</formula>
    </cfRule>
  </conditionalFormatting>
  <conditionalFormatting sqref="AR9">
    <cfRule type="cellIs" dxfId="224" priority="4189" stopIfTrue="1" operator="between">
      <formula>#REF!</formula>
      <formula>0</formula>
    </cfRule>
    <cfRule type="cellIs" dxfId="223" priority="4188" stopIfTrue="1" operator="between">
      <formula>#REF!</formula>
      <formula>#REF!</formula>
    </cfRule>
    <cfRule type="cellIs" dxfId="222" priority="4190" stopIfTrue="1" operator="lessThan">
      <formula>0</formula>
    </cfRule>
  </conditionalFormatting>
  <conditionalFormatting sqref="AR11">
    <cfRule type="cellIs" dxfId="221" priority="3640" stopIfTrue="1" operator="between">
      <formula>#REF!</formula>
      <formula>#REF!</formula>
    </cfRule>
    <cfRule type="cellIs" dxfId="220" priority="3641" stopIfTrue="1" operator="between">
      <formula>#REF!</formula>
      <formula>0</formula>
    </cfRule>
    <cfRule type="cellIs" dxfId="219" priority="3642" stopIfTrue="1" operator="lessThan">
      <formula>0</formula>
    </cfRule>
  </conditionalFormatting>
  <conditionalFormatting sqref="AR12">
    <cfRule type="cellIs" dxfId="218" priority="856" stopIfTrue="1" operator="lessThan">
      <formula>0</formula>
    </cfRule>
  </conditionalFormatting>
  <conditionalFormatting sqref="AR14:AR15">
    <cfRule type="cellIs" dxfId="217" priority="584" stopIfTrue="1" operator="lessThan">
      <formula>0</formula>
    </cfRule>
  </conditionalFormatting>
  <conditionalFormatting sqref="AR18">
    <cfRule type="cellIs" dxfId="216" priority="298" stopIfTrue="1" operator="between">
      <formula>#REF!</formula>
      <formula>#REF!</formula>
    </cfRule>
    <cfRule type="cellIs" dxfId="215" priority="297" stopIfTrue="1" operator="lessThan">
      <formula>0</formula>
    </cfRule>
    <cfRule type="cellIs" dxfId="214" priority="299" stopIfTrue="1" operator="between">
      <formula>#REF!</formula>
      <formula>0</formula>
    </cfRule>
    <cfRule type="cellIs" dxfId="213" priority="300" stopIfTrue="1" operator="lessThan">
      <formula>0</formula>
    </cfRule>
  </conditionalFormatting>
  <conditionalFormatting sqref="AR21">
    <cfRule type="cellIs" dxfId="212" priority="368" stopIfTrue="1" operator="lessThan">
      <formula>0</formula>
    </cfRule>
    <cfRule type="cellIs" dxfId="211" priority="373" stopIfTrue="1" operator="between">
      <formula>#REF!</formula>
      <formula>0</formula>
    </cfRule>
    <cfRule type="cellIs" dxfId="210" priority="372" stopIfTrue="1" operator="between">
      <formula>#REF!</formula>
      <formula>#REF!</formula>
    </cfRule>
    <cfRule type="cellIs" dxfId="209" priority="371" stopIfTrue="1" operator="lessThan">
      <formula>0</formula>
    </cfRule>
    <cfRule type="cellIs" dxfId="208" priority="370" stopIfTrue="1" operator="between">
      <formula>#REF!</formula>
      <formula>0</formula>
    </cfRule>
    <cfRule type="cellIs" dxfId="207" priority="369" stopIfTrue="1" operator="between">
      <formula>#REF!</formula>
      <formula>#REF!</formula>
    </cfRule>
  </conditionalFormatting>
  <conditionalFormatting sqref="AR23">
    <cfRule type="cellIs" dxfId="206" priority="1171" stopIfTrue="1" operator="lessThan">
      <formula>0</formula>
    </cfRule>
  </conditionalFormatting>
  <conditionalFormatting sqref="AR24">
    <cfRule type="cellIs" dxfId="205" priority="427" stopIfTrue="1" operator="lessThan">
      <formula>0</formula>
    </cfRule>
  </conditionalFormatting>
  <conditionalFormatting sqref="AR18:AS18">
    <cfRule type="cellIs" dxfId="204" priority="301" stopIfTrue="1" operator="between">
      <formula>#REF!</formula>
      <formula>#REF!</formula>
    </cfRule>
    <cfRule type="cellIs" dxfId="203" priority="302" stopIfTrue="1" operator="between">
      <formula>#REF!</formula>
      <formula>0</formula>
    </cfRule>
  </conditionalFormatting>
  <conditionalFormatting sqref="AR23:AS23">
    <cfRule type="cellIs" dxfId="202" priority="1169" stopIfTrue="1" operator="between">
      <formula>#REF!</formula>
      <formula>0</formula>
    </cfRule>
    <cfRule type="cellIs" dxfId="201" priority="1168" stopIfTrue="1" operator="between">
      <formula>#REF!</formula>
      <formula>#REF!</formula>
    </cfRule>
  </conditionalFormatting>
  <conditionalFormatting sqref="AR12:AT12">
    <cfRule type="cellIs" dxfId="200" priority="847" stopIfTrue="1" operator="between">
      <formula>#REF!</formula>
      <formula>0</formula>
    </cfRule>
    <cfRule type="cellIs" dxfId="199" priority="846" stopIfTrue="1" operator="between">
      <formula>#REF!</formula>
      <formula>#REF!</formula>
    </cfRule>
  </conditionalFormatting>
  <conditionalFormatting sqref="AR14:AT15">
    <cfRule type="cellIs" dxfId="198" priority="578" stopIfTrue="1" operator="between">
      <formula>#REF!</formula>
      <formula>0</formula>
    </cfRule>
    <cfRule type="cellIs" dxfId="197" priority="577" stopIfTrue="1" operator="between">
      <formula>#REF!</formula>
      <formula>#REF!</formula>
    </cfRule>
  </conditionalFormatting>
  <conditionalFormatting sqref="AR24:AT24">
    <cfRule type="cellIs" dxfId="196" priority="423" stopIfTrue="1" operator="between">
      <formula>#REF!</formula>
      <formula>0</formula>
    </cfRule>
    <cfRule type="cellIs" dxfId="195" priority="422" stopIfTrue="1" operator="between">
      <formula>#REF!</formula>
      <formula>#REF!</formula>
    </cfRule>
  </conditionalFormatting>
  <conditionalFormatting sqref="AS18">
    <cfRule type="cellIs" dxfId="194" priority="1777" stopIfTrue="1" operator="lessThan">
      <formula>0</formula>
    </cfRule>
  </conditionalFormatting>
  <conditionalFormatting sqref="AS21">
    <cfRule type="cellIs" dxfId="193" priority="357" stopIfTrue="1" operator="between">
      <formula>#REF!</formula>
      <formula>#REF!</formula>
    </cfRule>
    <cfRule type="cellIs" dxfId="192" priority="356" stopIfTrue="1" operator="lessThan">
      <formula>0</formula>
    </cfRule>
    <cfRule type="cellIs" dxfId="191" priority="358" stopIfTrue="1" operator="between">
      <formula>#REF!</formula>
      <formula>0</formula>
    </cfRule>
  </conditionalFormatting>
  <conditionalFormatting sqref="AS23">
    <cfRule type="cellIs" dxfId="190" priority="1170" stopIfTrue="1" operator="lessThan">
      <formula>0</formula>
    </cfRule>
  </conditionalFormatting>
  <conditionalFormatting sqref="AS33">
    <cfRule type="cellIs" dxfId="189" priority="4945" stopIfTrue="1" operator="between">
      <formula>#REF!</formula>
      <formula>#REF!</formula>
    </cfRule>
    <cfRule type="cellIs" dxfId="188" priority="4946" stopIfTrue="1" operator="between">
      <formula>#REF!</formula>
      <formula>0</formula>
    </cfRule>
    <cfRule type="cellIs" dxfId="187" priority="4947" stopIfTrue="1" operator="lessThan">
      <formula>0</formula>
    </cfRule>
  </conditionalFormatting>
  <conditionalFormatting sqref="AS12:AT12">
    <cfRule type="cellIs" dxfId="186" priority="848" stopIfTrue="1" operator="lessThan">
      <formula>0</formula>
    </cfRule>
  </conditionalFormatting>
  <conditionalFormatting sqref="AS14:AT15">
    <cfRule type="cellIs" dxfId="185" priority="579" stopIfTrue="1" operator="lessThan">
      <formula>0</formula>
    </cfRule>
  </conditionalFormatting>
  <conditionalFormatting sqref="AS24:AT24">
    <cfRule type="cellIs" dxfId="184" priority="424" stopIfTrue="1" operator="lessThan">
      <formula>0</formula>
    </cfRule>
  </conditionalFormatting>
  <conditionalFormatting sqref="AT9">
    <cfRule type="cellIs" dxfId="183" priority="4055" stopIfTrue="1" operator="lessThan">
      <formula>0</formula>
    </cfRule>
    <cfRule type="cellIs" dxfId="182" priority="4053" stopIfTrue="1" operator="between">
      <formula>#REF!</formula>
      <formula>#REF!</formula>
    </cfRule>
    <cfRule type="cellIs" dxfId="181" priority="4054" stopIfTrue="1" operator="between">
      <formula>#REF!</formula>
      <formula>0</formula>
    </cfRule>
  </conditionalFormatting>
  <conditionalFormatting sqref="AT11">
    <cfRule type="cellIs" dxfId="180" priority="3643" stopIfTrue="1" operator="between">
      <formula>#REF!</formula>
      <formula>#REF!</formula>
    </cfRule>
    <cfRule type="cellIs" dxfId="179" priority="3644" stopIfTrue="1" operator="between">
      <formula>#REF!</formula>
      <formula>0</formula>
    </cfRule>
    <cfRule type="cellIs" dxfId="178" priority="3645" stopIfTrue="1" operator="lessThan">
      <formula>0</formula>
    </cfRule>
  </conditionalFormatting>
  <conditionalFormatting sqref="AT17">
    <cfRule type="cellIs" dxfId="177" priority="884" stopIfTrue="1" operator="lessThan">
      <formula>0</formula>
    </cfRule>
  </conditionalFormatting>
  <conditionalFormatting sqref="AT21">
    <cfRule type="cellIs" dxfId="176" priority="363" stopIfTrue="1" operator="between">
      <formula>#REF!</formula>
      <formula>0</formula>
    </cfRule>
    <cfRule type="cellIs" dxfId="175" priority="362" stopIfTrue="1" operator="between">
      <formula>#REF!</formula>
      <formula>#REF!</formula>
    </cfRule>
    <cfRule type="cellIs" dxfId="174" priority="361" stopIfTrue="1" operator="between">
      <formula>#REF!</formula>
      <formula>0</formula>
    </cfRule>
    <cfRule type="cellIs" dxfId="173" priority="359" stopIfTrue="1" operator="lessThan">
      <formula>0</formula>
    </cfRule>
    <cfRule type="cellIs" dxfId="172" priority="360" stopIfTrue="1" operator="between">
      <formula>#REF!</formula>
      <formula>#REF!</formula>
    </cfRule>
    <cfRule type="cellIs" dxfId="171" priority="364" stopIfTrue="1" operator="lessThan">
      <formula>0</formula>
    </cfRule>
  </conditionalFormatting>
  <conditionalFormatting sqref="AT32">
    <cfRule type="cellIs" dxfId="170" priority="16" stopIfTrue="1" operator="lessThan">
      <formula>0</formula>
    </cfRule>
  </conditionalFormatting>
  <conditionalFormatting sqref="AT35">
    <cfRule type="cellIs" dxfId="169" priority="1890" stopIfTrue="1" operator="lessThan">
      <formula>0</formula>
    </cfRule>
  </conditionalFormatting>
  <conditionalFormatting sqref="AT17:AV17">
    <cfRule type="cellIs" dxfId="168" priority="882" stopIfTrue="1" operator="between">
      <formula>#REF!</formula>
      <formula>#REF!</formula>
    </cfRule>
    <cfRule type="cellIs" dxfId="167" priority="883" stopIfTrue="1" operator="between">
      <formula>#REF!</formula>
      <formula>0</formula>
    </cfRule>
  </conditionalFormatting>
  <conditionalFormatting sqref="AT32:AV32">
    <cfRule type="cellIs" dxfId="166" priority="14" stopIfTrue="1" operator="between">
      <formula>#REF!</formula>
      <formula>#REF!</formula>
    </cfRule>
    <cfRule type="cellIs" dxfId="165" priority="15" stopIfTrue="1" operator="between">
      <formula>#REF!</formula>
      <formula>0</formula>
    </cfRule>
  </conditionalFormatting>
  <conditionalFormatting sqref="AT35:AV35">
    <cfRule type="cellIs" dxfId="164" priority="1888" stopIfTrue="1" operator="between">
      <formula>#REF!</formula>
      <formula>#REF!</formula>
    </cfRule>
    <cfRule type="cellIs" dxfId="163" priority="1889" stopIfTrue="1" operator="between">
      <formula>#REF!</formula>
      <formula>0</formula>
    </cfRule>
  </conditionalFormatting>
  <conditionalFormatting sqref="AU17:AV17">
    <cfRule type="cellIs" dxfId="162" priority="885" stopIfTrue="1" operator="lessThan">
      <formula>0</formula>
    </cfRule>
  </conditionalFormatting>
  <conditionalFormatting sqref="AU32:AV32">
    <cfRule type="cellIs" dxfId="161" priority="17" stopIfTrue="1" operator="lessThan">
      <formula>0</formula>
    </cfRule>
  </conditionalFormatting>
  <conditionalFormatting sqref="AU35:AV35">
    <cfRule type="cellIs" dxfId="160" priority="1891" stopIfTrue="1" operator="lessThan">
      <formula>0</formula>
    </cfRule>
  </conditionalFormatting>
  <conditionalFormatting sqref="AV9">
    <cfRule type="cellIs" dxfId="159" priority="3366" stopIfTrue="1" operator="between">
      <formula>#REF!</formula>
      <formula>#REF!</formula>
    </cfRule>
    <cfRule type="cellIs" dxfId="158" priority="3368" stopIfTrue="1" operator="lessThan">
      <formula>0</formula>
    </cfRule>
    <cfRule type="cellIs" dxfId="157" priority="3367" stopIfTrue="1" operator="between">
      <formula>#REF!</formula>
      <formula>0</formula>
    </cfRule>
  </conditionalFormatting>
  <conditionalFormatting sqref="AV11">
    <cfRule type="cellIs" dxfId="156" priority="3636" stopIfTrue="1" operator="lessThan">
      <formula>0</formula>
    </cfRule>
  </conditionalFormatting>
  <conditionalFormatting sqref="AV11:AV12">
    <cfRule type="cellIs" dxfId="155" priority="860" stopIfTrue="1" operator="between">
      <formula>#REF!</formula>
      <formula>#REF!</formula>
    </cfRule>
    <cfRule type="cellIs" dxfId="154" priority="861" stopIfTrue="1" operator="between">
      <formula>#REF!</formula>
      <formula>0</formula>
    </cfRule>
  </conditionalFormatting>
  <conditionalFormatting sqref="AV12">
    <cfRule type="cellIs" dxfId="153" priority="862" stopIfTrue="1" operator="lessThan">
      <formula>0</formula>
    </cfRule>
  </conditionalFormatting>
  <conditionalFormatting sqref="AV14:AV15">
    <cfRule type="cellIs" dxfId="152" priority="588" stopIfTrue="1" operator="between">
      <formula>#REF!</formula>
      <formula>#REF!</formula>
    </cfRule>
    <cfRule type="cellIs" dxfId="151" priority="590" stopIfTrue="1" operator="lessThan">
      <formula>0</formula>
    </cfRule>
    <cfRule type="cellIs" dxfId="150" priority="589" stopIfTrue="1" operator="between">
      <formula>#REF!</formula>
      <formula>0</formula>
    </cfRule>
  </conditionalFormatting>
  <conditionalFormatting sqref="AV21">
    <cfRule type="cellIs" dxfId="149" priority="355" stopIfTrue="1" operator="lessThan">
      <formula>0</formula>
    </cfRule>
    <cfRule type="cellIs" dxfId="148" priority="354" stopIfTrue="1" operator="between">
      <formula>#REF!</formula>
      <formula>0</formula>
    </cfRule>
    <cfRule type="cellIs" dxfId="147" priority="353" stopIfTrue="1" operator="between">
      <formula>#REF!</formula>
      <formula>#REF!</formula>
    </cfRule>
    <cfRule type="cellIs" dxfId="146" priority="352" stopIfTrue="1" operator="lessThan">
      <formula>0</formula>
    </cfRule>
  </conditionalFormatting>
  <conditionalFormatting sqref="AV24">
    <cfRule type="cellIs" dxfId="145" priority="431" stopIfTrue="1" operator="between">
      <formula>#REF!</formula>
      <formula>#REF!</formula>
    </cfRule>
    <cfRule type="cellIs" dxfId="144" priority="432" stopIfTrue="1" operator="between">
      <formula>#REF!</formula>
      <formula>0</formula>
    </cfRule>
    <cfRule type="cellIs" dxfId="143" priority="433" stopIfTrue="1" operator="lessThan">
      <formula>0</formula>
    </cfRule>
  </conditionalFormatting>
  <conditionalFormatting sqref="AX9">
    <cfRule type="cellIs" dxfId="142" priority="3364" stopIfTrue="1" operator="between">
      <formula>#REF!</formula>
      <formula>0</formula>
    </cfRule>
    <cfRule type="cellIs" dxfId="141" priority="3365" stopIfTrue="1" operator="lessThan">
      <formula>0</formula>
    </cfRule>
    <cfRule type="cellIs" dxfId="140" priority="3363" stopIfTrue="1" operator="between">
      <formula>#REF!</formula>
      <formula>#REF!</formula>
    </cfRule>
  </conditionalFormatting>
  <conditionalFormatting sqref="AX11">
    <cfRule type="cellIs" dxfId="139" priority="3639" stopIfTrue="1" operator="lessThan">
      <formula>0</formula>
    </cfRule>
  </conditionalFormatting>
  <conditionalFormatting sqref="AX11:AX12">
    <cfRule type="cellIs" dxfId="138" priority="857" stopIfTrue="1" operator="between">
      <formula>#REF!</formula>
      <formula>#REF!</formula>
    </cfRule>
    <cfRule type="cellIs" dxfId="137" priority="858" stopIfTrue="1" operator="between">
      <formula>#REF!</formula>
      <formula>0</formula>
    </cfRule>
  </conditionalFormatting>
  <conditionalFormatting sqref="AX12">
    <cfRule type="cellIs" dxfId="136" priority="859" stopIfTrue="1" operator="lessThan">
      <formula>0</formula>
    </cfRule>
  </conditionalFormatting>
  <conditionalFormatting sqref="AX14:AX15">
    <cfRule type="cellIs" dxfId="135" priority="586" stopIfTrue="1" operator="between">
      <formula>#REF!</formula>
      <formula>0</formula>
    </cfRule>
    <cfRule type="cellIs" dxfId="134" priority="585" stopIfTrue="1" operator="between">
      <formula>#REF!</formula>
      <formula>#REF!</formula>
    </cfRule>
    <cfRule type="cellIs" dxfId="133" priority="587" stopIfTrue="1" operator="lessThan">
      <formula>0</formula>
    </cfRule>
  </conditionalFormatting>
  <conditionalFormatting sqref="AX17">
    <cfRule type="cellIs" dxfId="132" priority="888" stopIfTrue="1" operator="lessThan">
      <formula>0</formula>
    </cfRule>
    <cfRule type="cellIs" dxfId="131" priority="887" stopIfTrue="1" operator="between">
      <formula>#REF!</formula>
      <formula>0</formula>
    </cfRule>
    <cfRule type="cellIs" dxfId="130" priority="886" stopIfTrue="1" operator="between">
      <formula>#REF!</formula>
      <formula>#REF!</formula>
    </cfRule>
  </conditionalFormatting>
  <conditionalFormatting sqref="AX21">
    <cfRule type="cellIs" dxfId="129" priority="349" stopIfTrue="1" operator="lessThan">
      <formula>0</formula>
    </cfRule>
    <cfRule type="cellIs" dxfId="128" priority="351" stopIfTrue="1" operator="between">
      <formula>#REF!</formula>
      <formula>0</formula>
    </cfRule>
    <cfRule type="cellIs" dxfId="127" priority="350" stopIfTrue="1" operator="between">
      <formula>#REF!</formula>
      <formula>#REF!</formula>
    </cfRule>
  </conditionalFormatting>
  <conditionalFormatting sqref="AX23:AX24">
    <cfRule type="cellIs" dxfId="126" priority="428" stopIfTrue="1" operator="between">
      <formula>#REF!</formula>
      <formula>#REF!</formula>
    </cfRule>
    <cfRule type="cellIs" dxfId="125" priority="429" stopIfTrue="1" operator="between">
      <formula>#REF!</formula>
      <formula>0</formula>
    </cfRule>
    <cfRule type="cellIs" dxfId="124" priority="430" stopIfTrue="1" operator="lessThan">
      <formula>0</formula>
    </cfRule>
  </conditionalFormatting>
  <conditionalFormatting sqref="AX32">
    <cfRule type="cellIs" dxfId="123" priority="20" stopIfTrue="1" operator="lessThan">
      <formula>0</formula>
    </cfRule>
    <cfRule type="cellIs" dxfId="122" priority="19" stopIfTrue="1" operator="between">
      <formula>#REF!</formula>
      <formula>0</formula>
    </cfRule>
    <cfRule type="cellIs" dxfId="121" priority="18" stopIfTrue="1" operator="between">
      <formula>#REF!</formula>
      <formula>#REF!</formula>
    </cfRule>
  </conditionalFormatting>
  <conditionalFormatting sqref="AX35">
    <cfRule type="cellIs" dxfId="120" priority="1894" stopIfTrue="1" operator="lessThan">
      <formula>0</formula>
    </cfRule>
    <cfRule type="cellIs" dxfId="119" priority="1893" stopIfTrue="1" operator="between">
      <formula>#REF!</formula>
      <formula>0</formula>
    </cfRule>
    <cfRule type="cellIs" dxfId="118" priority="1892" stopIfTrue="1" operator="between">
      <formula>#REF!</formula>
      <formula>#REF!</formula>
    </cfRule>
  </conditionalFormatting>
  <conditionalFormatting sqref="AZ9">
    <cfRule type="cellIs" dxfId="117" priority="5502" stopIfTrue="1" operator="lessThan">
      <formula>0</formula>
    </cfRule>
  </conditionalFormatting>
  <conditionalFormatting sqref="AZ9:BA9">
    <cfRule type="cellIs" dxfId="116" priority="5500" stopIfTrue="1" operator="between">
      <formula>#REF!</formula>
      <formula>#REF!</formula>
    </cfRule>
    <cfRule type="cellIs" dxfId="115" priority="5501" stopIfTrue="1" operator="between">
      <formula>#REF!</formula>
      <formula>0</formula>
    </cfRule>
  </conditionalFormatting>
  <conditionalFormatting sqref="BA9">
    <cfRule type="cellIs" dxfId="114" priority="5505" stopIfTrue="1" operator="lessThan">
      <formula>0</formula>
    </cfRule>
  </conditionalFormatting>
  <conditionalFormatting sqref="Y18:Z18">
    <cfRule type="cellIs" dxfId="0" priority="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B80" zoomScale="60" zoomScaleNormal="30" workbookViewId="0">
      <selection activeCell="L100" sqref="L100:L12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41" t="s">
        <v>72</v>
      </c>
      <c r="H2" s="16" t="s">
        <v>73</v>
      </c>
      <c r="I2" s="746">
        <v>45469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42"/>
      <c r="H3" s="18" t="s">
        <v>76</v>
      </c>
      <c r="I3" s="747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3" t="s">
        <v>77</v>
      </c>
      <c r="G5" s="743"/>
      <c r="H5" s="743"/>
      <c r="I5" s="743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43" t="s">
        <v>79</v>
      </c>
      <c r="F6" s="743"/>
      <c r="G6" s="743"/>
      <c r="H6" s="743"/>
      <c r="I6" s="743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4" t="s">
        <v>83</v>
      </c>
      <c r="J9" s="745"/>
      <c r="K9" s="745"/>
      <c r="L9" s="745"/>
      <c r="M9" s="715" t="s">
        <v>84</v>
      </c>
      <c r="N9" s="716"/>
      <c r="O9" s="716"/>
      <c r="P9" s="716"/>
      <c r="Q9" s="717" t="s">
        <v>85</v>
      </c>
      <c r="R9" s="718"/>
      <c r="S9" s="718"/>
      <c r="T9" s="718"/>
      <c r="U9" s="719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24" t="s">
        <v>95</v>
      </c>
      <c r="S10" s="725"/>
      <c r="T10" s="726" t="s">
        <v>96</v>
      </c>
      <c r="U10" s="727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37" t="s">
        <v>112</v>
      </c>
      <c r="G12" s="28" t="s">
        <v>113</v>
      </c>
      <c r="H12" s="29"/>
      <c r="I12" s="748" t="s">
        <v>114</v>
      </c>
      <c r="J12" s="751" t="s">
        <v>115</v>
      </c>
      <c r="K12" s="758" t="s">
        <v>116</v>
      </c>
      <c r="L12" s="751" t="s">
        <v>117</v>
      </c>
      <c r="M12" s="734" t="s">
        <v>118</v>
      </c>
      <c r="N12" s="767" t="s">
        <v>119</v>
      </c>
      <c r="O12" s="767" t="s">
        <v>120</v>
      </c>
      <c r="P12" s="763" t="s">
        <v>121</v>
      </c>
      <c r="Q12" s="728" t="s">
        <v>122</v>
      </c>
      <c r="R12" s="729"/>
      <c r="S12" s="729"/>
      <c r="T12" s="729"/>
      <c r="U12" s="730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8"/>
      <c r="G13" s="32"/>
      <c r="H13" s="33"/>
      <c r="I13" s="749"/>
      <c r="J13" s="752"/>
      <c r="K13" s="758"/>
      <c r="L13" s="752"/>
      <c r="M13" s="735"/>
      <c r="N13" s="768"/>
      <c r="O13" s="768"/>
      <c r="P13" s="764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-50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8"/>
      <c r="G14" s="32"/>
      <c r="H14" s="33"/>
      <c r="I14" s="749"/>
      <c r="J14" s="752"/>
      <c r="K14" s="758"/>
      <c r="L14" s="752"/>
      <c r="M14" s="735"/>
      <c r="N14" s="768"/>
      <c r="O14" s="768"/>
      <c r="P14" s="764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8"/>
      <c r="G15" s="32"/>
      <c r="H15" s="33"/>
      <c r="I15" s="749"/>
      <c r="J15" s="752"/>
      <c r="K15" s="758"/>
      <c r="L15" s="752"/>
      <c r="M15" s="735"/>
      <c r="N15" s="768"/>
      <c r="O15" s="768"/>
      <c r="P15" s="764"/>
      <c r="Q15" s="97" t="s">
        <v>127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8"/>
      <c r="G16" s="32"/>
      <c r="H16" s="33"/>
      <c r="I16" s="749"/>
      <c r="J16" s="752"/>
      <c r="K16" s="758"/>
      <c r="L16" s="752"/>
      <c r="M16" s="735"/>
      <c r="N16" s="768"/>
      <c r="O16" s="768"/>
      <c r="P16" s="764"/>
      <c r="Q16" s="104" t="s">
        <v>128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8"/>
      <c r="G17" s="32"/>
      <c r="H17" s="33"/>
      <c r="I17" s="749"/>
      <c r="J17" s="752"/>
      <c r="K17" s="758"/>
      <c r="L17" s="752"/>
      <c r="M17" s="735"/>
      <c r="N17" s="768"/>
      <c r="O17" s="768"/>
      <c r="P17" s="764"/>
      <c r="Q17" s="108" t="s">
        <v>129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-21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8"/>
      <c r="G18" s="32"/>
      <c r="H18" s="33"/>
      <c r="I18" s="749"/>
      <c r="J18" s="752"/>
      <c r="K18" s="758"/>
      <c r="L18" s="752"/>
      <c r="M18" s="735"/>
      <c r="N18" s="768"/>
      <c r="O18" s="768"/>
      <c r="P18" s="764"/>
      <c r="Q18" s="108" t="s">
        <v>130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-37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8"/>
      <c r="G19" s="32"/>
      <c r="H19" s="33"/>
      <c r="I19" s="749"/>
      <c r="J19" s="752"/>
      <c r="K19" s="758"/>
      <c r="L19" s="752"/>
      <c r="M19" s="735"/>
      <c r="N19" s="768"/>
      <c r="O19" s="768"/>
      <c r="P19" s="764"/>
      <c r="Q19" s="115" t="s">
        <v>132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8"/>
      <c r="G20" s="32"/>
      <c r="H20" s="33"/>
      <c r="I20" s="749"/>
      <c r="J20" s="752"/>
      <c r="K20" s="758"/>
      <c r="L20" s="752"/>
      <c r="M20" s="735"/>
      <c r="N20" s="768"/>
      <c r="O20" s="768"/>
      <c r="P20" s="764"/>
      <c r="Q20" s="120" t="s">
        <v>133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604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8"/>
      <c r="G21" s="32"/>
      <c r="H21" s="33"/>
      <c r="I21" s="749"/>
      <c r="J21" s="752"/>
      <c r="K21" s="758"/>
      <c r="L21" s="752"/>
      <c r="M21" s="735"/>
      <c r="N21" s="768"/>
      <c r="O21" s="768"/>
      <c r="P21" s="764"/>
      <c r="Q21" s="124" t="s">
        <v>134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386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8"/>
      <c r="G22" s="32"/>
      <c r="H22" s="33"/>
      <c r="I22" s="749"/>
      <c r="J22" s="752"/>
      <c r="K22" s="758"/>
      <c r="L22" s="752"/>
      <c r="M22" s="735"/>
      <c r="N22" s="768"/>
      <c r="O22" s="768"/>
      <c r="P22" s="764"/>
      <c r="Q22" s="124" t="s">
        <v>135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8"/>
      <c r="G23" s="31"/>
      <c r="H23" s="33"/>
      <c r="I23" s="749"/>
      <c r="J23" s="752"/>
      <c r="K23" s="758"/>
      <c r="L23" s="752"/>
      <c r="M23" s="735"/>
      <c r="N23" s="768"/>
      <c r="O23" s="768"/>
      <c r="P23" s="764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8"/>
      <c r="G24" s="31"/>
      <c r="H24" s="33"/>
      <c r="I24" s="749"/>
      <c r="J24" s="752"/>
      <c r="K24" s="758"/>
      <c r="L24" s="752"/>
      <c r="M24" s="735"/>
      <c r="N24" s="768"/>
      <c r="O24" s="768"/>
      <c r="P24" s="764"/>
      <c r="Q24" s="128" t="s">
        <v>136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-49</v>
      </c>
      <c r="V24" s="131" t="s">
        <v>137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8"/>
      <c r="H25" s="33"/>
      <c r="I25" s="749"/>
      <c r="J25" s="752"/>
      <c r="K25" s="758"/>
      <c r="L25" s="752"/>
      <c r="M25" s="735"/>
      <c r="N25" s="768"/>
      <c r="O25" s="768"/>
      <c r="P25" s="764"/>
      <c r="Q25" s="126" t="s">
        <v>138</v>
      </c>
      <c r="R25" s="132"/>
      <c r="S25" s="130">
        <v>45446</v>
      </c>
      <c r="T25" s="132"/>
      <c r="U25" s="122">
        <f>S25-I2</f>
        <v>-23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8"/>
      <c r="H26" s="35"/>
      <c r="I26" s="749"/>
      <c r="J26" s="752"/>
      <c r="K26" s="758"/>
      <c r="L26" s="752"/>
      <c r="M26" s="735"/>
      <c r="N26" s="768"/>
      <c r="O26" s="768"/>
      <c r="P26" s="764"/>
      <c r="Q26" s="124" t="s">
        <v>139</v>
      </c>
      <c r="R26" s="133"/>
      <c r="S26" s="125">
        <v>45525</v>
      </c>
      <c r="T26" s="133"/>
      <c r="U26" s="134">
        <f>S26-I2</f>
        <v>56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8"/>
      <c r="G27" s="31" t="s">
        <v>140</v>
      </c>
      <c r="H27" s="36">
        <f>4487.9+B12</f>
        <v>4487.8999999999996</v>
      </c>
      <c r="I27" s="749"/>
      <c r="J27" s="752"/>
      <c r="K27" s="758"/>
      <c r="L27" s="752"/>
      <c r="M27" s="735"/>
      <c r="N27" s="768"/>
      <c r="O27" s="768"/>
      <c r="P27" s="764"/>
      <c r="Q27" s="135" t="s">
        <v>141</v>
      </c>
      <c r="R27" s="136"/>
      <c r="S27" s="137">
        <v>45581</v>
      </c>
      <c r="T27" s="136"/>
      <c r="U27" s="134">
        <f>S27-I2</f>
        <v>112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8"/>
      <c r="G28" s="36">
        <f>1967.5+B12</f>
        <v>1967.5</v>
      </c>
      <c r="H28" s="33"/>
      <c r="I28" s="749"/>
      <c r="J28" s="752"/>
      <c r="K28" s="758"/>
      <c r="L28" s="752"/>
      <c r="M28" s="735"/>
      <c r="N28" s="768"/>
      <c r="O28" s="768"/>
      <c r="P28" s="764"/>
      <c r="Q28" s="138" t="s">
        <v>142</v>
      </c>
      <c r="R28" s="136"/>
      <c r="S28" s="139">
        <v>45960</v>
      </c>
      <c r="T28" s="136"/>
      <c r="U28" s="140">
        <f>S28-I2</f>
        <v>491</v>
      </c>
      <c r="V28" s="96"/>
      <c r="W28" s="49"/>
      <c r="Z28" s="191"/>
      <c r="AA28" s="192"/>
    </row>
    <row r="29" spans="1:27" ht="30" customHeight="1">
      <c r="E29" s="19"/>
      <c r="F29" s="738"/>
      <c r="G29" s="31"/>
      <c r="H29" s="33"/>
      <c r="I29" s="749"/>
      <c r="J29" s="752"/>
      <c r="K29" s="758"/>
      <c r="L29" s="752"/>
      <c r="M29" s="735"/>
      <c r="N29" s="768"/>
      <c r="O29" s="768"/>
      <c r="P29" s="764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8"/>
      <c r="G30" s="31" t="s">
        <v>143</v>
      </c>
      <c r="H30" s="33"/>
      <c r="I30" s="749"/>
      <c r="J30" s="752"/>
      <c r="K30" s="758"/>
      <c r="L30" s="752"/>
      <c r="M30" s="735"/>
      <c r="N30" s="768"/>
      <c r="O30" s="768"/>
      <c r="P30" s="764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8"/>
      <c r="G31" s="36">
        <f>4966.3+B12</f>
        <v>4966.3</v>
      </c>
      <c r="H31" s="33"/>
      <c r="I31" s="749"/>
      <c r="J31" s="752"/>
      <c r="K31" s="758"/>
      <c r="L31" s="752"/>
      <c r="M31" s="735"/>
      <c r="N31" s="768"/>
      <c r="O31" s="768"/>
      <c r="P31" s="764"/>
      <c r="Q31" s="731" t="s">
        <v>144</v>
      </c>
      <c r="R31" s="732"/>
      <c r="S31" s="732"/>
      <c r="T31" s="732"/>
      <c r="U31" s="733"/>
      <c r="V31" s="144"/>
      <c r="W31" s="49"/>
      <c r="Z31" s="191"/>
      <c r="AA31" s="192"/>
    </row>
    <row r="32" spans="1:27" ht="30" customHeight="1">
      <c r="E32" s="19"/>
      <c r="F32" s="738"/>
      <c r="H32" s="36"/>
      <c r="I32" s="749"/>
      <c r="J32" s="752"/>
      <c r="K32" s="758"/>
      <c r="L32" s="752"/>
      <c r="M32" s="735"/>
      <c r="N32" s="768"/>
      <c r="O32" s="768"/>
      <c r="P32" s="764"/>
      <c r="Q32" s="145" t="s">
        <v>145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38"/>
      <c r="G33" s="32"/>
      <c r="H33" s="33"/>
      <c r="I33" s="749"/>
      <c r="J33" s="752"/>
      <c r="K33" s="758"/>
      <c r="L33" s="752"/>
      <c r="M33" s="735"/>
      <c r="N33" s="768"/>
      <c r="O33" s="768"/>
      <c r="P33" s="764"/>
      <c r="Q33" s="124" t="s">
        <v>146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121</v>
      </c>
      <c r="V33" s="150" t="s">
        <v>147</v>
      </c>
      <c r="W33" s="49"/>
      <c r="Z33" s="191"/>
      <c r="AA33" s="192"/>
    </row>
    <row r="34" spans="5:27" ht="30" customHeight="1">
      <c r="E34" s="19"/>
      <c r="F34" s="738"/>
      <c r="G34" s="32"/>
      <c r="H34" s="33"/>
      <c r="I34" s="749"/>
      <c r="J34" s="752"/>
      <c r="K34" s="758"/>
      <c r="L34" s="752"/>
      <c r="M34" s="735"/>
      <c r="N34" s="768"/>
      <c r="O34" s="768"/>
      <c r="P34" s="764"/>
      <c r="Q34" s="124" t="s">
        <v>148</v>
      </c>
      <c r="R34" s="116">
        <v>4553.5</v>
      </c>
      <c r="S34" s="117"/>
      <c r="T34" s="116">
        <f>R34-H27</f>
        <v>65.600000000000364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38"/>
      <c r="G35" s="32"/>
      <c r="H35" s="33"/>
      <c r="I35" s="749"/>
      <c r="J35" s="752"/>
      <c r="K35" s="758"/>
      <c r="L35" s="752"/>
      <c r="M35" s="735"/>
      <c r="N35" s="768"/>
      <c r="O35" s="768"/>
      <c r="P35" s="764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8"/>
      <c r="G36" s="32"/>
      <c r="H36" s="33"/>
      <c r="I36" s="749"/>
      <c r="J36" s="752"/>
      <c r="K36" s="758"/>
      <c r="L36" s="752"/>
      <c r="M36" s="735"/>
      <c r="N36" s="768"/>
      <c r="O36" s="768"/>
      <c r="P36" s="764"/>
      <c r="Q36" s="731" t="s">
        <v>149</v>
      </c>
      <c r="R36" s="732"/>
      <c r="S36" s="732"/>
      <c r="T36" s="732"/>
      <c r="U36" s="733"/>
      <c r="V36" s="102"/>
      <c r="W36" s="49"/>
      <c r="Z36" s="191"/>
      <c r="AA36" s="192"/>
    </row>
    <row r="37" spans="5:27" ht="30" customHeight="1">
      <c r="E37" s="19"/>
      <c r="F37" s="738"/>
      <c r="G37" s="32"/>
      <c r="H37" s="33"/>
      <c r="I37" s="749"/>
      <c r="J37" s="752"/>
      <c r="K37" s="758"/>
      <c r="L37" s="752"/>
      <c r="M37" s="735"/>
      <c r="N37" s="768"/>
      <c r="O37" s="768"/>
      <c r="P37" s="764"/>
      <c r="Q37" s="124" t="s">
        <v>150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38"/>
      <c r="G38" s="32"/>
      <c r="H38" s="33"/>
      <c r="I38" s="749"/>
      <c r="J38" s="752"/>
      <c r="K38" s="758"/>
      <c r="L38" s="752"/>
      <c r="M38" s="735"/>
      <c r="N38" s="768"/>
      <c r="O38" s="768"/>
      <c r="P38" s="764"/>
      <c r="Q38" s="124" t="s">
        <v>151</v>
      </c>
      <c r="R38" s="103">
        <v>4669.3</v>
      </c>
      <c r="S38" s="106"/>
      <c r="T38" s="92">
        <f>R38-H27</f>
        <v>181.40000000000055</v>
      </c>
      <c r="U38" s="155"/>
      <c r="V38" s="156" t="s">
        <v>152</v>
      </c>
      <c r="W38" s="49"/>
      <c r="Z38" s="191"/>
      <c r="AA38" s="192"/>
    </row>
    <row r="39" spans="5:27" ht="30" customHeight="1">
      <c r="E39" s="19"/>
      <c r="F39" s="738"/>
      <c r="G39" s="32"/>
      <c r="H39" s="33"/>
      <c r="I39" s="749"/>
      <c r="J39" s="752"/>
      <c r="K39" s="758"/>
      <c r="L39" s="752"/>
      <c r="M39" s="735"/>
      <c r="N39" s="768"/>
      <c r="O39" s="768"/>
      <c r="P39" s="764"/>
      <c r="Q39" s="157" t="s">
        <v>153</v>
      </c>
      <c r="R39" s="116">
        <v>4915.2</v>
      </c>
      <c r="S39" s="117"/>
      <c r="T39" s="116">
        <f>R39-H27</f>
        <v>427.30000000000018</v>
      </c>
      <c r="U39" s="158"/>
      <c r="V39" s="151" t="s">
        <v>125</v>
      </c>
      <c r="W39" s="49"/>
      <c r="Z39" s="191"/>
      <c r="AA39" s="192"/>
    </row>
    <row r="40" spans="5:27" ht="30" customHeight="1">
      <c r="E40" s="19"/>
      <c r="F40" s="738"/>
      <c r="G40" s="32"/>
      <c r="H40" s="33"/>
      <c r="I40" s="749"/>
      <c r="J40" s="752"/>
      <c r="K40" s="758"/>
      <c r="L40" s="752"/>
      <c r="M40" s="735"/>
      <c r="N40" s="768"/>
      <c r="O40" s="768"/>
      <c r="P40" s="764"/>
      <c r="Q40" s="145" t="s">
        <v>154</v>
      </c>
      <c r="R40" s="133"/>
      <c r="S40" s="110">
        <v>45578</v>
      </c>
      <c r="T40" s="133"/>
      <c r="U40" s="159">
        <f>S40-I2</f>
        <v>109</v>
      </c>
      <c r="V40" s="151"/>
      <c r="W40" s="49"/>
      <c r="Z40" s="191"/>
      <c r="AA40" s="192"/>
    </row>
    <row r="41" spans="5:27" ht="30" customHeight="1">
      <c r="F41" s="738"/>
      <c r="G41" s="32"/>
      <c r="H41" s="33"/>
      <c r="I41" s="749"/>
      <c r="J41" s="752"/>
      <c r="K41" s="758"/>
      <c r="L41" s="752"/>
      <c r="M41" s="735"/>
      <c r="N41" s="768"/>
      <c r="O41" s="768"/>
      <c r="P41" s="764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8"/>
      <c r="G42" s="32"/>
      <c r="H42" s="33"/>
      <c r="I42" s="749"/>
      <c r="J42" s="752"/>
      <c r="K42" s="758"/>
      <c r="L42" s="752"/>
      <c r="M42" s="735"/>
      <c r="N42" s="768"/>
      <c r="O42" s="768"/>
      <c r="P42" s="764"/>
      <c r="Q42" s="124"/>
      <c r="R42" s="133"/>
      <c r="S42" s="125"/>
      <c r="T42" s="164"/>
      <c r="U42" s="162"/>
      <c r="V42" s="165" t="s">
        <v>155</v>
      </c>
      <c r="W42" s="49"/>
      <c r="Z42" s="191"/>
      <c r="AA42" s="192"/>
    </row>
    <row r="43" spans="5:27" ht="30" customHeight="1">
      <c r="E43" s="19"/>
      <c r="F43" s="739"/>
      <c r="G43" s="38"/>
      <c r="H43" s="39"/>
      <c r="I43" s="750"/>
      <c r="J43" s="753"/>
      <c r="K43" s="758"/>
      <c r="L43" s="753"/>
      <c r="M43" s="736"/>
      <c r="N43" s="769"/>
      <c r="O43" s="769"/>
      <c r="P43" s="765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156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157</v>
      </c>
    </row>
    <row r="46" spans="5:27" ht="17.25" hidden="1" customHeight="1">
      <c r="E46" s="13"/>
      <c r="F46" s="15" t="s">
        <v>71</v>
      </c>
      <c r="G46" s="741" t="s">
        <v>72</v>
      </c>
      <c r="H46" s="16" t="s">
        <v>73</v>
      </c>
      <c r="I46" s="746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42"/>
      <c r="H47" s="18" t="s">
        <v>76</v>
      </c>
      <c r="I47" s="747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4" t="s">
        <v>158</v>
      </c>
      <c r="J53" s="745"/>
      <c r="K53" s="745"/>
      <c r="L53" s="745"/>
      <c r="M53" s="715" t="s">
        <v>159</v>
      </c>
      <c r="N53" s="716"/>
      <c r="O53" s="716"/>
      <c r="P53" s="716"/>
      <c r="Q53" s="717" t="s">
        <v>160</v>
      </c>
      <c r="R53" s="718"/>
      <c r="S53" s="718"/>
      <c r="T53" s="718"/>
      <c r="U53" s="719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0" t="s">
        <v>161</v>
      </c>
      <c r="S54" s="721"/>
      <c r="T54" s="722" t="s">
        <v>162</v>
      </c>
      <c r="U54" s="723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163</v>
      </c>
      <c r="S55" s="176" t="s">
        <v>164</v>
      </c>
      <c r="T55" s="175" t="s">
        <v>163</v>
      </c>
      <c r="U55" s="177" t="s">
        <v>165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44.8</v>
      </c>
      <c r="E56" s="19"/>
      <c r="F56" s="737" t="s">
        <v>166</v>
      </c>
      <c r="G56" s="28" t="s">
        <v>167</v>
      </c>
      <c r="H56" s="29"/>
      <c r="I56" s="748" t="s">
        <v>16</v>
      </c>
      <c r="J56" s="754"/>
      <c r="K56" s="758"/>
      <c r="L56" s="751"/>
      <c r="M56" s="734" t="s">
        <v>168</v>
      </c>
      <c r="N56" s="767" t="s">
        <v>169</v>
      </c>
      <c r="O56" s="767" t="s">
        <v>191</v>
      </c>
      <c r="P56" s="763" t="s">
        <v>121</v>
      </c>
      <c r="Q56" s="728" t="s">
        <v>122</v>
      </c>
      <c r="R56" s="729"/>
      <c r="S56" s="729"/>
      <c r="T56" s="729"/>
      <c r="U56" s="729"/>
      <c r="V56" s="90" t="s">
        <v>123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38"/>
      <c r="G57" s="32"/>
      <c r="H57" s="33"/>
      <c r="I57" s="749"/>
      <c r="J57" s="755"/>
      <c r="K57" s="758"/>
      <c r="L57" s="752"/>
      <c r="M57" s="735"/>
      <c r="N57" s="768"/>
      <c r="O57" s="768"/>
      <c r="P57" s="764"/>
      <c r="Q57" s="91" t="s">
        <v>124</v>
      </c>
      <c r="R57" s="179">
        <v>4664.6000000000004</v>
      </c>
      <c r="S57" s="93">
        <v>45474</v>
      </c>
      <c r="T57" s="180">
        <f>R57-H71</f>
        <v>3.8000000000001819</v>
      </c>
      <c r="U57" s="95">
        <f>S57-I2</f>
        <v>5</v>
      </c>
      <c r="V57" s="181" t="s">
        <v>125</v>
      </c>
      <c r="W57" s="49"/>
      <c r="Z57" s="191"/>
      <c r="AA57" s="192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38"/>
      <c r="G58" s="32"/>
      <c r="H58" s="33"/>
      <c r="I58" s="749"/>
      <c r="J58" s="755"/>
      <c r="K58" s="758"/>
      <c r="L58" s="752"/>
      <c r="M58" s="735"/>
      <c r="N58" s="768"/>
      <c r="O58" s="768"/>
      <c r="P58" s="764"/>
      <c r="Q58" s="97" t="s">
        <v>126</v>
      </c>
      <c r="R58" s="179">
        <v>4674.6000000000004</v>
      </c>
      <c r="S58" s="182"/>
      <c r="T58" s="180">
        <f>R58-H71</f>
        <v>13.800000000000182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38"/>
      <c r="G59" s="32"/>
      <c r="H59" s="33"/>
      <c r="I59" s="749"/>
      <c r="J59" s="755"/>
      <c r="K59" s="758"/>
      <c r="L59" s="752"/>
      <c r="M59" s="735"/>
      <c r="N59" s="768"/>
      <c r="O59" s="768"/>
      <c r="P59" s="764"/>
      <c r="Q59" s="97" t="s">
        <v>127</v>
      </c>
      <c r="R59" s="98">
        <v>4666.8999999999996</v>
      </c>
      <c r="S59" s="99"/>
      <c r="T59" s="183">
        <f>R59-H71</f>
        <v>6.0999999999994543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38"/>
      <c r="G60" s="32"/>
      <c r="H60" s="33"/>
      <c r="I60" s="749"/>
      <c r="J60" s="755"/>
      <c r="K60" s="758"/>
      <c r="L60" s="752"/>
      <c r="M60" s="735"/>
      <c r="N60" s="768"/>
      <c r="O60" s="768"/>
      <c r="P60" s="764"/>
      <c r="Q60" s="104" t="s">
        <v>128</v>
      </c>
      <c r="R60" s="98">
        <v>4675.5</v>
      </c>
      <c r="S60" s="99"/>
      <c r="T60" s="184">
        <f>R60-H71</f>
        <v>14.699999999999818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38"/>
      <c r="G61" s="32"/>
      <c r="H61" s="33"/>
      <c r="I61" s="749"/>
      <c r="J61" s="755"/>
      <c r="K61" s="758"/>
      <c r="L61" s="752"/>
      <c r="M61" s="735"/>
      <c r="N61" s="768"/>
      <c r="O61" s="768"/>
      <c r="P61" s="764"/>
      <c r="Q61" s="108" t="s">
        <v>129</v>
      </c>
      <c r="R61" s="185">
        <v>4680</v>
      </c>
      <c r="S61" s="110">
        <v>45600</v>
      </c>
      <c r="T61" s="185">
        <f>R61-H71</f>
        <v>19.199999999999818</v>
      </c>
      <c r="U61" s="186">
        <f>S61-I2</f>
        <v>131</v>
      </c>
      <c r="V61" s="112"/>
      <c r="W61" s="49"/>
      <c r="Z61" s="191"/>
      <c r="AA61" s="192"/>
    </row>
    <row r="62" spans="1:27" ht="30" customHeight="1">
      <c r="A62" s="2">
        <v>6</v>
      </c>
      <c r="B62" s="30">
        <v>3.6</v>
      </c>
      <c r="C62" s="2">
        <v>22</v>
      </c>
      <c r="D62" s="30">
        <v>2.2999999999999998</v>
      </c>
      <c r="E62" s="19"/>
      <c r="F62" s="738"/>
      <c r="G62" s="32"/>
      <c r="H62" s="33"/>
      <c r="I62" s="749"/>
      <c r="J62" s="755"/>
      <c r="K62" s="758"/>
      <c r="L62" s="752"/>
      <c r="M62" s="735"/>
      <c r="N62" s="768"/>
      <c r="O62" s="768"/>
      <c r="P62" s="764"/>
      <c r="Q62" s="108" t="s">
        <v>130</v>
      </c>
      <c r="R62" s="116">
        <v>4726.7</v>
      </c>
      <c r="S62" s="121">
        <v>45509</v>
      </c>
      <c r="T62" s="116">
        <f>R62-H71</f>
        <v>65.899999999999636</v>
      </c>
      <c r="U62" s="187">
        <f>S62-I2</f>
        <v>40</v>
      </c>
      <c r="V62" s="114" t="s">
        <v>131</v>
      </c>
      <c r="W62" s="49"/>
      <c r="Z62" s="191"/>
      <c r="AA62" s="192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38"/>
      <c r="G63" s="32"/>
      <c r="H63" s="33"/>
      <c r="I63" s="749"/>
      <c r="J63" s="755"/>
      <c r="K63" s="758"/>
      <c r="L63" s="752"/>
      <c r="M63" s="735"/>
      <c r="N63" s="768"/>
      <c r="O63" s="768"/>
      <c r="P63" s="764"/>
      <c r="Q63" s="115" t="s">
        <v>132</v>
      </c>
      <c r="R63" s="116">
        <v>4794.2</v>
      </c>
      <c r="S63" s="188"/>
      <c r="T63" s="116">
        <f>R63-H71</f>
        <v>133.39999999999964</v>
      </c>
      <c r="U63" s="147"/>
      <c r="V63" s="766" t="s">
        <v>170</v>
      </c>
      <c r="W63" s="49"/>
      <c r="Z63" s="191"/>
      <c r="AA63" s="192"/>
    </row>
    <row r="64" spans="1:27" ht="30" customHeight="1">
      <c r="A64" s="2">
        <v>8</v>
      </c>
      <c r="B64" s="30">
        <v>4.5</v>
      </c>
      <c r="C64" s="2">
        <v>24</v>
      </c>
      <c r="D64" s="34">
        <v>4.9000000000000004</v>
      </c>
      <c r="E64" s="19"/>
      <c r="F64" s="738"/>
      <c r="G64" s="32"/>
      <c r="H64" s="33"/>
      <c r="I64" s="749"/>
      <c r="J64" s="755"/>
      <c r="K64" s="758"/>
      <c r="L64" s="752"/>
      <c r="M64" s="735"/>
      <c r="N64" s="768"/>
      <c r="O64" s="768"/>
      <c r="P64" s="764"/>
      <c r="Q64" s="120" t="s">
        <v>171</v>
      </c>
      <c r="R64" s="116">
        <v>4794.2</v>
      </c>
      <c r="S64" s="189">
        <v>46076</v>
      </c>
      <c r="T64" s="116">
        <f>R64-H71</f>
        <v>133.39999999999964</v>
      </c>
      <c r="U64" s="190">
        <f>S64-I2</f>
        <v>607</v>
      </c>
      <c r="V64" s="766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>
        <v>1.3</v>
      </c>
      <c r="E65" s="19"/>
      <c r="F65" s="738"/>
      <c r="G65" s="32"/>
      <c r="H65" s="33"/>
      <c r="I65" s="749"/>
      <c r="J65" s="755"/>
      <c r="K65" s="758"/>
      <c r="L65" s="752"/>
      <c r="M65" s="735"/>
      <c r="N65" s="768"/>
      <c r="O65" s="768"/>
      <c r="P65" s="764"/>
      <c r="Q65" s="124" t="s">
        <v>134</v>
      </c>
      <c r="R65" s="116">
        <v>4976.7</v>
      </c>
      <c r="S65" s="189">
        <v>46147</v>
      </c>
      <c r="T65" s="116">
        <f>R65-H71</f>
        <v>315.89999999999964</v>
      </c>
      <c r="U65" s="201">
        <f>S65-I2</f>
        <v>678</v>
      </c>
      <c r="V65" s="114"/>
      <c r="W65" s="49"/>
      <c r="Z65" s="191"/>
      <c r="AA65" s="192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38"/>
      <c r="G66" s="32"/>
      <c r="H66" s="33"/>
      <c r="I66" s="749"/>
      <c r="J66" s="755"/>
      <c r="K66" s="758"/>
      <c r="L66" s="752"/>
      <c r="M66" s="735"/>
      <c r="N66" s="768"/>
      <c r="O66" s="768"/>
      <c r="P66" s="764"/>
      <c r="Q66" s="128" t="s">
        <v>135</v>
      </c>
      <c r="R66" s="202">
        <v>4718</v>
      </c>
      <c r="S66" s="203"/>
      <c r="T66" s="202">
        <f>R66-H71</f>
        <v>57.199999999999818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38"/>
      <c r="G67" s="32"/>
      <c r="H67" s="33"/>
      <c r="I67" s="749"/>
      <c r="J67" s="755"/>
      <c r="K67" s="758"/>
      <c r="L67" s="752"/>
      <c r="M67" s="735"/>
      <c r="N67" s="768"/>
      <c r="O67" s="768"/>
      <c r="P67" s="764"/>
      <c r="Q67" s="126" t="s">
        <v>172</v>
      </c>
      <c r="R67" s="205">
        <v>5176.7</v>
      </c>
      <c r="S67" s="206">
        <v>45782</v>
      </c>
      <c r="T67" s="92">
        <f>R67-H71</f>
        <v>515.89999999999964</v>
      </c>
      <c r="U67" s="207">
        <f>S67-I2</f>
        <v>313</v>
      </c>
      <c r="V67" s="127"/>
      <c r="W67" s="49"/>
      <c r="Z67" s="191"/>
      <c r="AA67" s="192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38"/>
      <c r="G68" s="31"/>
      <c r="H68" s="33"/>
      <c r="I68" s="749"/>
      <c r="J68" s="755"/>
      <c r="K68" s="758"/>
      <c r="L68" s="752"/>
      <c r="M68" s="735"/>
      <c r="N68" s="768"/>
      <c r="O68" s="768"/>
      <c r="P68" s="764"/>
      <c r="Q68" s="128" t="s">
        <v>136</v>
      </c>
      <c r="R68" s="205">
        <v>4818</v>
      </c>
      <c r="S68" s="206">
        <v>45808</v>
      </c>
      <c r="T68" s="92">
        <f>R68-H71</f>
        <v>157.19999999999982</v>
      </c>
      <c r="U68" s="207">
        <f>S68-I2</f>
        <v>339</v>
      </c>
      <c r="V68" s="131" t="s">
        <v>173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38"/>
      <c r="G69" s="31"/>
      <c r="H69" s="36"/>
      <c r="I69" s="749"/>
      <c r="J69" s="755"/>
      <c r="K69" s="758"/>
      <c r="L69" s="752"/>
      <c r="M69" s="735"/>
      <c r="N69" s="768"/>
      <c r="O69" s="768"/>
      <c r="P69" s="764"/>
      <c r="Q69" s="208" t="s">
        <v>138</v>
      </c>
      <c r="R69" s="132"/>
      <c r="S69" s="130">
        <v>45486</v>
      </c>
      <c r="T69" s="132"/>
      <c r="U69" s="122">
        <f>S69-I2</f>
        <v>17</v>
      </c>
      <c r="V69" s="119" t="s">
        <v>170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8"/>
      <c r="G70" s="32"/>
      <c r="H70" s="33"/>
      <c r="I70" s="749"/>
      <c r="J70" s="755"/>
      <c r="K70" s="758"/>
      <c r="L70" s="752"/>
      <c r="M70" s="735"/>
      <c r="N70" s="768"/>
      <c r="O70" s="768"/>
      <c r="P70" s="764"/>
      <c r="Q70" s="128" t="s">
        <v>139</v>
      </c>
      <c r="R70" s="209"/>
      <c r="S70" s="210">
        <v>45601</v>
      </c>
      <c r="T70" s="211"/>
      <c r="U70" s="207">
        <f>S70-I2</f>
        <v>132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38"/>
      <c r="G71" s="31"/>
      <c r="H71" s="36">
        <f>4616+B56</f>
        <v>4660.8</v>
      </c>
      <c r="I71" s="749"/>
      <c r="J71" s="755"/>
      <c r="K71" s="758"/>
      <c r="L71" s="752"/>
      <c r="M71" s="735"/>
      <c r="N71" s="768"/>
      <c r="O71" s="768"/>
      <c r="P71" s="764"/>
      <c r="Q71" s="138" t="s">
        <v>142</v>
      </c>
      <c r="R71" s="212"/>
      <c r="S71" s="206">
        <v>45710</v>
      </c>
      <c r="T71" s="213"/>
      <c r="U71" s="207">
        <f>S71-I2</f>
        <v>241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38"/>
      <c r="G72" s="31" t="s">
        <v>140</v>
      </c>
      <c r="H72" s="36"/>
      <c r="I72" s="749"/>
      <c r="J72" s="755"/>
      <c r="K72" s="758"/>
      <c r="L72" s="752"/>
      <c r="M72" s="735"/>
      <c r="N72" s="768"/>
      <c r="O72" s="768"/>
      <c r="P72" s="764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38"/>
      <c r="G73" s="36">
        <f>4940.6+B56</f>
        <v>4985.4000000000005</v>
      </c>
      <c r="I73" s="749"/>
      <c r="J73" s="755"/>
      <c r="K73" s="758"/>
      <c r="L73" s="752"/>
      <c r="M73" s="735"/>
      <c r="N73" s="768"/>
      <c r="O73" s="768"/>
      <c r="P73" s="764"/>
      <c r="Q73" s="214"/>
      <c r="R73" s="133"/>
      <c r="S73" s="217" t="s">
        <v>174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38"/>
      <c r="G74" s="31"/>
      <c r="H74" s="36"/>
      <c r="I74" s="749"/>
      <c r="J74" s="755"/>
      <c r="K74" s="758"/>
      <c r="L74" s="752"/>
      <c r="M74" s="735"/>
      <c r="N74" s="768"/>
      <c r="O74" s="768"/>
      <c r="P74" s="764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38"/>
      <c r="G75" s="31" t="s">
        <v>143</v>
      </c>
      <c r="H75" s="36"/>
      <c r="I75" s="749"/>
      <c r="J75" s="755"/>
      <c r="K75" s="758"/>
      <c r="L75" s="752"/>
      <c r="M75" s="735"/>
      <c r="N75" s="768"/>
      <c r="O75" s="768"/>
      <c r="P75" s="764"/>
      <c r="Q75" s="728" t="s">
        <v>144</v>
      </c>
      <c r="R75" s="729"/>
      <c r="S75" s="729"/>
      <c r="T75" s="729"/>
      <c r="U75" s="729"/>
      <c r="V75" s="144"/>
      <c r="W75" s="49"/>
      <c r="Z75" s="191"/>
      <c r="AA75" s="192"/>
    </row>
    <row r="76" spans="1:27" ht="30" customHeight="1">
      <c r="E76" s="19"/>
      <c r="F76" s="738"/>
      <c r="G76" s="36">
        <f>5816.9+B56</f>
        <v>5861.7</v>
      </c>
      <c r="H76" s="33"/>
      <c r="I76" s="749"/>
      <c r="J76" s="755"/>
      <c r="K76" s="758"/>
      <c r="L76" s="752"/>
      <c r="M76" s="735"/>
      <c r="N76" s="768"/>
      <c r="O76" s="768"/>
      <c r="P76" s="764"/>
      <c r="Q76" s="145" t="s">
        <v>145</v>
      </c>
      <c r="R76" s="116">
        <v>5051.8999999999996</v>
      </c>
      <c r="S76" s="106"/>
      <c r="T76" s="220">
        <f>R76-H71</f>
        <v>391.09999999999945</v>
      </c>
      <c r="U76" s="221"/>
      <c r="V76" s="144"/>
      <c r="W76" s="49"/>
      <c r="Z76" s="191"/>
      <c r="AA76" s="192"/>
    </row>
    <row r="77" spans="1:27" ht="30" customHeight="1">
      <c r="E77" s="19"/>
      <c r="F77" s="738"/>
      <c r="G77" s="32"/>
      <c r="H77" s="33"/>
      <c r="I77" s="749"/>
      <c r="J77" s="755"/>
      <c r="K77" s="758"/>
      <c r="L77" s="752"/>
      <c r="M77" s="735"/>
      <c r="N77" s="768"/>
      <c r="O77" s="768"/>
      <c r="P77" s="764"/>
      <c r="Q77" s="145" t="s">
        <v>175</v>
      </c>
      <c r="R77" s="103">
        <v>4852.3</v>
      </c>
      <c r="S77" s="217"/>
      <c r="T77" s="116">
        <f>R77-H71</f>
        <v>191.5</v>
      </c>
      <c r="U77" s="218"/>
      <c r="V77" s="150" t="s">
        <v>147</v>
      </c>
      <c r="W77" s="49"/>
      <c r="Z77" s="191"/>
      <c r="AA77" s="192"/>
    </row>
    <row r="78" spans="1:27" ht="30" customHeight="1">
      <c r="E78" s="19"/>
      <c r="F78" s="738"/>
      <c r="G78" s="32"/>
      <c r="H78" s="33"/>
      <c r="I78" s="749"/>
      <c r="J78" s="755"/>
      <c r="K78" s="758"/>
      <c r="L78" s="752"/>
      <c r="M78" s="735"/>
      <c r="N78" s="768"/>
      <c r="O78" s="768"/>
      <c r="P78" s="764"/>
      <c r="Q78" s="145"/>
      <c r="R78" s="103"/>
      <c r="S78" s="117"/>
      <c r="T78" s="116"/>
      <c r="U78" s="107"/>
      <c r="V78" s="96" t="s">
        <v>125</v>
      </c>
      <c r="W78" s="49"/>
      <c r="Z78" s="191"/>
      <c r="AA78" s="192"/>
    </row>
    <row r="79" spans="1:27" ht="30" customHeight="1">
      <c r="E79" s="19"/>
      <c r="F79" s="738"/>
      <c r="G79" s="32"/>
      <c r="H79" s="33"/>
      <c r="I79" s="749"/>
      <c r="J79" s="755"/>
      <c r="K79" s="758"/>
      <c r="L79" s="752"/>
      <c r="M79" s="735"/>
      <c r="N79" s="768"/>
      <c r="O79" s="768"/>
      <c r="P79" s="764"/>
      <c r="Q79" s="124" t="s">
        <v>176</v>
      </c>
      <c r="R79" s="103">
        <v>4818</v>
      </c>
      <c r="S79" s="152"/>
      <c r="T79" s="116">
        <f>R79-H71</f>
        <v>157.19999999999982</v>
      </c>
      <c r="U79" s="153"/>
      <c r="V79" s="102"/>
      <c r="W79" s="49"/>
      <c r="Z79" s="191"/>
      <c r="AA79" s="192"/>
    </row>
    <row r="80" spans="1:27" ht="30" customHeight="1">
      <c r="E80" s="19"/>
      <c r="F80" s="738"/>
      <c r="G80" s="32"/>
      <c r="H80" s="33"/>
      <c r="I80" s="749"/>
      <c r="J80" s="755"/>
      <c r="K80" s="758"/>
      <c r="L80" s="752"/>
      <c r="M80" s="735"/>
      <c r="N80" s="768"/>
      <c r="O80" s="768"/>
      <c r="P80" s="764"/>
      <c r="Q80" s="772" t="s">
        <v>149</v>
      </c>
      <c r="R80" s="773"/>
      <c r="S80" s="773"/>
      <c r="T80" s="773"/>
      <c r="U80" s="773"/>
      <c r="V80" s="102"/>
      <c r="W80" s="49"/>
      <c r="Z80" s="191"/>
      <c r="AA80" s="192"/>
    </row>
    <row r="81" spans="5:27" ht="30" customHeight="1">
      <c r="E81" s="19"/>
      <c r="F81" s="738"/>
      <c r="G81" s="32"/>
      <c r="H81" s="33"/>
      <c r="I81" s="749"/>
      <c r="J81" s="755"/>
      <c r="K81" s="758"/>
      <c r="L81" s="752"/>
      <c r="M81" s="735"/>
      <c r="N81" s="768"/>
      <c r="O81" s="768"/>
      <c r="P81" s="764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38"/>
      <c r="G82" s="32"/>
      <c r="H82" s="33"/>
      <c r="I82" s="749"/>
      <c r="J82" s="755"/>
      <c r="K82" s="758"/>
      <c r="L82" s="752"/>
      <c r="M82" s="735"/>
      <c r="N82" s="768"/>
      <c r="O82" s="768"/>
      <c r="P82" s="764"/>
      <c r="Q82" s="157" t="s">
        <v>153</v>
      </c>
      <c r="R82" s="103">
        <v>4726.3999999999996</v>
      </c>
      <c r="S82" s="211"/>
      <c r="T82" s="92">
        <f>R82-H71</f>
        <v>65.599999999999454</v>
      </c>
      <c r="U82" s="211"/>
      <c r="V82" s="156" t="s">
        <v>152</v>
      </c>
      <c r="W82" s="49"/>
      <c r="Z82" s="191"/>
      <c r="AA82" s="192"/>
    </row>
    <row r="83" spans="5:27" ht="30" customHeight="1">
      <c r="E83" s="19"/>
      <c r="F83" s="738"/>
      <c r="G83" s="32"/>
      <c r="H83" s="33"/>
      <c r="I83" s="749"/>
      <c r="J83" s="755"/>
      <c r="K83" s="758"/>
      <c r="L83" s="752"/>
      <c r="M83" s="735"/>
      <c r="N83" s="768"/>
      <c r="O83" s="768"/>
      <c r="P83" s="764"/>
      <c r="Q83" s="124"/>
      <c r="R83" s="116"/>
      <c r="S83" s="133"/>
      <c r="T83" s="103"/>
      <c r="U83" s="133"/>
      <c r="V83" s="151" t="s">
        <v>125</v>
      </c>
      <c r="W83" s="49"/>
      <c r="Z83" s="191"/>
      <c r="AA83" s="192"/>
    </row>
    <row r="84" spans="5:27" ht="30" customHeight="1">
      <c r="E84" s="19"/>
      <c r="F84" s="738"/>
      <c r="G84" s="32"/>
      <c r="H84" s="33"/>
      <c r="I84" s="749"/>
      <c r="J84" s="755"/>
      <c r="K84" s="758"/>
      <c r="L84" s="752"/>
      <c r="M84" s="735"/>
      <c r="N84" s="768"/>
      <c r="O84" s="768"/>
      <c r="P84" s="764"/>
      <c r="Q84" s="157" t="s">
        <v>177</v>
      </c>
      <c r="R84" s="116">
        <v>4852.3</v>
      </c>
      <c r="S84" s="224"/>
      <c r="T84" s="116">
        <f>R84-H71</f>
        <v>191.5</v>
      </c>
      <c r="U84" s="224"/>
      <c r="V84" s="151"/>
      <c r="W84" s="49"/>
      <c r="Z84" s="191"/>
      <c r="AA84" s="192"/>
    </row>
    <row r="85" spans="5:27" ht="30" customHeight="1">
      <c r="E85" s="19"/>
      <c r="F85" s="738"/>
      <c r="G85" s="32"/>
      <c r="H85" s="33"/>
      <c r="I85" s="749"/>
      <c r="J85" s="755"/>
      <c r="K85" s="758"/>
      <c r="L85" s="752"/>
      <c r="M85" s="735"/>
      <c r="N85" s="768"/>
      <c r="O85" s="768"/>
      <c r="P85" s="764"/>
      <c r="Q85" s="157" t="s">
        <v>178</v>
      </c>
      <c r="R85" s="225"/>
      <c r="S85" s="226">
        <v>45765</v>
      </c>
      <c r="T85" s="227"/>
      <c r="U85" s="228">
        <f>S85-I2</f>
        <v>296</v>
      </c>
      <c r="V85" s="229"/>
      <c r="W85" s="49"/>
      <c r="Z85" s="191"/>
      <c r="AA85" s="192"/>
    </row>
    <row r="86" spans="5:27" ht="30" customHeight="1">
      <c r="E86" s="19"/>
      <c r="F86" s="738"/>
      <c r="G86" s="32"/>
      <c r="H86" s="33"/>
      <c r="I86" s="749"/>
      <c r="J86" s="755"/>
      <c r="K86" s="758"/>
      <c r="L86" s="752"/>
      <c r="M86" s="735"/>
      <c r="N86" s="768"/>
      <c r="O86" s="768"/>
      <c r="P86" s="764"/>
      <c r="Q86" s="124" t="s">
        <v>179</v>
      </c>
      <c r="R86" s="133"/>
      <c r="S86" s="125">
        <v>45601</v>
      </c>
      <c r="T86" s="164"/>
      <c r="U86" s="159">
        <f>S86-I2</f>
        <v>132</v>
      </c>
      <c r="V86" s="165" t="s">
        <v>155</v>
      </c>
      <c r="W86" s="49"/>
      <c r="Z86" s="191"/>
      <c r="AA86" s="192"/>
    </row>
    <row r="87" spans="5:27" ht="30" customHeight="1">
      <c r="E87" s="19"/>
      <c r="F87" s="739"/>
      <c r="G87" s="38"/>
      <c r="H87" s="39"/>
      <c r="I87" s="750"/>
      <c r="J87" s="200"/>
      <c r="K87" s="758"/>
      <c r="L87" s="753"/>
      <c r="M87" s="736"/>
      <c r="N87" s="769"/>
      <c r="O87" s="769"/>
      <c r="P87" s="765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157</v>
      </c>
    </row>
    <row r="90" spans="5:27" ht="17.25" hidden="1" customHeight="1">
      <c r="E90" s="13"/>
      <c r="F90" s="15" t="s">
        <v>71</v>
      </c>
      <c r="G90" s="741" t="s">
        <v>72</v>
      </c>
      <c r="H90" s="16" t="s">
        <v>73</v>
      </c>
      <c r="I90" s="746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42"/>
      <c r="H91" s="18" t="s">
        <v>76</v>
      </c>
      <c r="I91" s="747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4" t="s">
        <v>158</v>
      </c>
      <c r="J97" s="745"/>
      <c r="K97" s="745"/>
      <c r="L97" s="745"/>
      <c r="M97" s="715" t="s">
        <v>159</v>
      </c>
      <c r="N97" s="716"/>
      <c r="O97" s="716"/>
      <c r="P97" s="716"/>
      <c r="Q97" s="717" t="s">
        <v>160</v>
      </c>
      <c r="R97" s="718"/>
      <c r="S97" s="718"/>
      <c r="T97" s="718"/>
      <c r="U97" s="719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0" t="s">
        <v>161</v>
      </c>
      <c r="S98" s="721"/>
      <c r="T98" s="722" t="s">
        <v>162</v>
      </c>
      <c r="U98" s="723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163</v>
      </c>
      <c r="S99" s="176" t="s">
        <v>164</v>
      </c>
      <c r="T99" s="175" t="s">
        <v>163</v>
      </c>
      <c r="U99" s="177" t="s">
        <v>165</v>
      </c>
      <c r="V99" s="178" t="s">
        <v>63</v>
      </c>
      <c r="W99" s="49"/>
    </row>
    <row r="100" spans="1:27" ht="30" customHeight="1">
      <c r="E100" s="19"/>
      <c r="F100" s="740" t="s">
        <v>180</v>
      </c>
      <c r="G100" s="196" t="s">
        <v>181</v>
      </c>
      <c r="H100" s="29"/>
      <c r="I100" s="748" t="s">
        <v>114</v>
      </c>
      <c r="J100" s="756" t="s">
        <v>182</v>
      </c>
      <c r="K100" s="759" t="s">
        <v>194</v>
      </c>
      <c r="L100" s="761" t="s">
        <v>193</v>
      </c>
      <c r="M100" s="734" t="s">
        <v>183</v>
      </c>
      <c r="N100" s="767" t="s">
        <v>184</v>
      </c>
      <c r="O100" s="770" t="s">
        <v>185</v>
      </c>
      <c r="P100" s="763" t="s">
        <v>121</v>
      </c>
      <c r="Q100" s="728" t="s">
        <v>122</v>
      </c>
      <c r="R100" s="729"/>
      <c r="S100" s="729"/>
      <c r="T100" s="729"/>
      <c r="U100" s="729"/>
      <c r="V100" s="90" t="s">
        <v>123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">
        <f>SUM(B102:B118,D102:D116)</f>
        <v>0</v>
      </c>
      <c r="E101" s="19"/>
      <c r="F101" s="738"/>
      <c r="G101" s="197"/>
      <c r="H101" s="33"/>
      <c r="I101" s="749"/>
      <c r="J101" s="757"/>
      <c r="K101" s="760"/>
      <c r="L101" s="762"/>
      <c r="M101" s="735"/>
      <c r="N101" s="768"/>
      <c r="O101" s="771"/>
      <c r="P101" s="764"/>
      <c r="Q101" s="91" t="s">
        <v>124</v>
      </c>
      <c r="R101" s="179">
        <v>4458</v>
      </c>
      <c r="S101" s="93">
        <v>45474</v>
      </c>
      <c r="T101" s="180">
        <f>R101-H115</f>
        <v>10</v>
      </c>
      <c r="U101" s="230">
        <f>S101-I2</f>
        <v>5</v>
      </c>
      <c r="V101" s="96" t="s">
        <v>125</v>
      </c>
      <c r="W101" s="49"/>
      <c r="Z101" s="191"/>
      <c r="AA101" s="192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38"/>
      <c r="G102" s="197"/>
      <c r="H102" s="33"/>
      <c r="I102" s="749"/>
      <c r="J102" s="757"/>
      <c r="K102" s="760"/>
      <c r="L102" s="762"/>
      <c r="M102" s="735"/>
      <c r="N102" s="768"/>
      <c r="O102" s="771"/>
      <c r="P102" s="764"/>
      <c r="Q102" s="97" t="s">
        <v>126</v>
      </c>
      <c r="R102" s="98">
        <v>4468</v>
      </c>
      <c r="S102" s="99"/>
      <c r="T102" s="183">
        <f>R102-H115</f>
        <v>20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38"/>
      <c r="G103" s="197"/>
      <c r="H103" s="33"/>
      <c r="I103" s="749"/>
      <c r="J103" s="757"/>
      <c r="K103" s="760"/>
      <c r="L103" s="762"/>
      <c r="M103" s="735"/>
      <c r="N103" s="768"/>
      <c r="O103" s="771"/>
      <c r="P103" s="764"/>
      <c r="Q103" s="97" t="s">
        <v>127</v>
      </c>
      <c r="R103" s="98">
        <v>4473</v>
      </c>
      <c r="S103" s="99"/>
      <c r="T103" s="184">
        <f>R103-H115</f>
        <v>25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38"/>
      <c r="G104" s="197"/>
      <c r="H104" s="33"/>
      <c r="I104" s="749"/>
      <c r="J104" s="757"/>
      <c r="K104" s="760"/>
      <c r="L104" s="762"/>
      <c r="M104" s="735"/>
      <c r="N104" s="768"/>
      <c r="O104" s="771"/>
      <c r="P104" s="764"/>
      <c r="Q104" s="104" t="s">
        <v>128</v>
      </c>
      <c r="R104" s="105">
        <v>4498</v>
      </c>
      <c r="S104" s="106"/>
      <c r="T104" s="184">
        <f>R104-H115</f>
        <v>50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8"/>
      <c r="G105" s="197"/>
      <c r="H105" s="33"/>
      <c r="I105" s="749"/>
      <c r="J105" s="757"/>
      <c r="K105" s="760"/>
      <c r="L105" s="762"/>
      <c r="M105" s="735"/>
      <c r="N105" s="768"/>
      <c r="O105" s="771"/>
      <c r="P105" s="764"/>
      <c r="Q105" s="108" t="s">
        <v>129</v>
      </c>
      <c r="R105" s="116">
        <v>4548</v>
      </c>
      <c r="S105" s="504">
        <v>45649</v>
      </c>
      <c r="T105" s="109">
        <f>R105-H115</f>
        <v>100</v>
      </c>
      <c r="U105" s="231">
        <f>S105-I2</f>
        <v>180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8"/>
      <c r="G106" s="197"/>
      <c r="H106" s="33"/>
      <c r="I106" s="749"/>
      <c r="J106" s="757"/>
      <c r="K106" s="760"/>
      <c r="L106" s="762"/>
      <c r="M106" s="735"/>
      <c r="N106" s="768"/>
      <c r="O106" s="771"/>
      <c r="P106" s="764"/>
      <c r="Q106" s="108" t="s">
        <v>130</v>
      </c>
      <c r="R106" s="232">
        <v>4598</v>
      </c>
      <c r="S106" s="505">
        <v>45558</v>
      </c>
      <c r="T106" s="232">
        <f>R106-H115</f>
        <v>150</v>
      </c>
      <c r="U106" s="233">
        <f>S106-I2</f>
        <v>89</v>
      </c>
      <c r="V106" s="114" t="s">
        <v>131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8"/>
      <c r="G107" s="197"/>
      <c r="H107" s="33"/>
      <c r="I107" s="749"/>
      <c r="J107" s="757"/>
      <c r="K107" s="760"/>
      <c r="L107" s="762"/>
      <c r="M107" s="735"/>
      <c r="N107" s="768"/>
      <c r="O107" s="771"/>
      <c r="P107" s="764"/>
      <c r="Q107" s="115" t="s">
        <v>132</v>
      </c>
      <c r="R107" s="116">
        <v>4550.2</v>
      </c>
      <c r="S107" s="188"/>
      <c r="T107" s="116">
        <f>R107-H115</f>
        <v>102.19999999999982</v>
      </c>
      <c r="U107" s="147"/>
      <c r="V107" s="119" t="s">
        <v>170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8"/>
      <c r="G108" s="197"/>
      <c r="H108" s="33"/>
      <c r="I108" s="749"/>
      <c r="J108" s="757"/>
      <c r="K108" s="760"/>
      <c r="L108" s="762"/>
      <c r="M108" s="735"/>
      <c r="N108" s="768"/>
      <c r="O108" s="771"/>
      <c r="P108" s="764"/>
      <c r="Q108" s="120" t="s">
        <v>171</v>
      </c>
      <c r="R108" s="116">
        <v>4748</v>
      </c>
      <c r="S108" s="506">
        <v>46196</v>
      </c>
      <c r="T108" s="116">
        <f>R108-H115</f>
        <v>300</v>
      </c>
      <c r="U108" s="234">
        <f>S108-I2</f>
        <v>727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8"/>
      <c r="G109" s="197"/>
      <c r="H109" s="33"/>
      <c r="I109" s="749"/>
      <c r="J109" s="757"/>
      <c r="K109" s="760"/>
      <c r="L109" s="762"/>
      <c r="M109" s="735"/>
      <c r="N109" s="768"/>
      <c r="O109" s="771"/>
      <c r="P109" s="764"/>
      <c r="Q109" s="124" t="s">
        <v>134</v>
      </c>
      <c r="R109" s="235">
        <v>4848</v>
      </c>
      <c r="S109" s="507">
        <v>46196</v>
      </c>
      <c r="T109" s="235">
        <f>R109-H115</f>
        <v>400</v>
      </c>
      <c r="U109" s="236">
        <f>S109-I2</f>
        <v>727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8"/>
      <c r="G110" s="197"/>
      <c r="H110" s="33"/>
      <c r="I110" s="749"/>
      <c r="J110" s="757"/>
      <c r="K110" s="760"/>
      <c r="L110" s="762"/>
      <c r="M110" s="735"/>
      <c r="N110" s="768"/>
      <c r="O110" s="771"/>
      <c r="P110" s="764"/>
      <c r="Q110" s="124" t="s">
        <v>135</v>
      </c>
      <c r="R110" s="205">
        <v>4948</v>
      </c>
      <c r="S110" s="503"/>
      <c r="T110" s="92">
        <f>R110-H115</f>
        <v>500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8"/>
      <c r="G111" s="197"/>
      <c r="H111" s="33"/>
      <c r="I111" s="749"/>
      <c r="J111" s="757"/>
      <c r="K111" s="760"/>
      <c r="L111" s="762"/>
      <c r="M111" s="735"/>
      <c r="N111" s="768"/>
      <c r="O111" s="771"/>
      <c r="P111" s="764"/>
      <c r="Q111" s="126" t="s">
        <v>172</v>
      </c>
      <c r="R111" s="205">
        <v>5048</v>
      </c>
      <c r="S111" s="508">
        <v>45831</v>
      </c>
      <c r="T111" s="92">
        <f>R111-H115</f>
        <v>600</v>
      </c>
      <c r="U111" s="234">
        <f>S111-I2</f>
        <v>362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8"/>
      <c r="G112" s="197"/>
      <c r="H112" s="33"/>
      <c r="I112" s="749"/>
      <c r="J112" s="757"/>
      <c r="K112" s="760"/>
      <c r="L112" s="762"/>
      <c r="M112" s="735"/>
      <c r="N112" s="768"/>
      <c r="O112" s="771"/>
      <c r="P112" s="764"/>
      <c r="Q112" s="128" t="s">
        <v>136</v>
      </c>
      <c r="R112" s="116">
        <v>5048</v>
      </c>
      <c r="S112" s="506">
        <v>46196</v>
      </c>
      <c r="T112" s="116">
        <f>R112-H115</f>
        <v>600</v>
      </c>
      <c r="U112" s="234">
        <f>S112-I2</f>
        <v>727</v>
      </c>
      <c r="V112" s="131" t="s">
        <v>173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8"/>
      <c r="H113" s="33"/>
      <c r="I113" s="749"/>
      <c r="J113" s="757"/>
      <c r="K113" s="760"/>
      <c r="L113" s="762"/>
      <c r="M113" s="735"/>
      <c r="N113" s="768"/>
      <c r="O113" s="771"/>
      <c r="P113" s="764"/>
      <c r="Q113" s="126" t="s">
        <v>138</v>
      </c>
      <c r="R113" s="209"/>
      <c r="S113" s="508">
        <v>45496</v>
      </c>
      <c r="T113" s="211"/>
      <c r="U113" s="234">
        <f>S113-I2</f>
        <v>27</v>
      </c>
      <c r="V113" s="96" t="s">
        <v>170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8"/>
      <c r="H114" s="33"/>
      <c r="I114" s="749"/>
      <c r="J114" s="757"/>
      <c r="K114" s="760"/>
      <c r="L114" s="762"/>
      <c r="M114" s="735"/>
      <c r="N114" s="768"/>
      <c r="O114" s="771"/>
      <c r="P114" s="764"/>
      <c r="Q114" s="124" t="s">
        <v>139</v>
      </c>
      <c r="R114" s="237"/>
      <c r="S114" s="509">
        <v>45649</v>
      </c>
      <c r="T114" s="237"/>
      <c r="U114" s="238">
        <f>S114-I2</f>
        <v>180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8"/>
      <c r="G115" s="198" t="s">
        <v>140</v>
      </c>
      <c r="H115" s="36">
        <f>4448+B101</f>
        <v>4448</v>
      </c>
      <c r="I115" s="749"/>
      <c r="J115" s="757"/>
      <c r="K115" s="760"/>
      <c r="L115" s="762"/>
      <c r="M115" s="735"/>
      <c r="N115" s="768"/>
      <c r="O115" s="771"/>
      <c r="P115" s="764"/>
      <c r="Q115" s="239" t="s">
        <v>186</v>
      </c>
      <c r="R115" s="92">
        <v>5648</v>
      </c>
      <c r="S115" s="509">
        <v>46927</v>
      </c>
      <c r="T115" s="240">
        <f>R115-H115</f>
        <v>1200</v>
      </c>
      <c r="U115" s="230">
        <f>S115-I2</f>
        <v>1458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8"/>
      <c r="G116" s="199">
        <f>1895.2+B101</f>
        <v>1895.2</v>
      </c>
      <c r="H116" s="33"/>
      <c r="I116" s="749"/>
      <c r="J116" s="757"/>
      <c r="K116" s="760"/>
      <c r="L116" s="762"/>
      <c r="M116" s="735"/>
      <c r="N116" s="768"/>
      <c r="O116" s="771"/>
      <c r="P116" s="764"/>
      <c r="Q116" s="124" t="s">
        <v>187</v>
      </c>
      <c r="R116" s="116">
        <v>6848</v>
      </c>
      <c r="S116" s="509">
        <v>46927</v>
      </c>
      <c r="T116" s="241">
        <f>R116-H115</f>
        <v>2400</v>
      </c>
      <c r="U116" s="234">
        <f>S116-I2</f>
        <v>1458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8"/>
      <c r="G117" s="198"/>
      <c r="H117" s="33"/>
      <c r="I117" s="749"/>
      <c r="J117" s="757"/>
      <c r="K117" s="760"/>
      <c r="L117" s="762"/>
      <c r="M117" s="735"/>
      <c r="N117" s="768"/>
      <c r="O117" s="771"/>
      <c r="P117" s="764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38"/>
      <c r="G118" s="198" t="s">
        <v>143</v>
      </c>
      <c r="H118" s="33"/>
      <c r="I118" s="749"/>
      <c r="J118" s="757"/>
      <c r="K118" s="760"/>
      <c r="L118" s="762"/>
      <c r="M118" s="735"/>
      <c r="N118" s="768"/>
      <c r="O118" s="771"/>
      <c r="P118" s="764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8"/>
      <c r="G119" s="199">
        <f>4721.2+B101</f>
        <v>4721.2</v>
      </c>
      <c r="H119" s="33"/>
      <c r="I119" s="749"/>
      <c r="J119" s="757"/>
      <c r="K119" s="760"/>
      <c r="L119" s="762"/>
      <c r="M119" s="735"/>
      <c r="N119" s="768"/>
      <c r="O119" s="771"/>
      <c r="P119" s="764"/>
      <c r="Q119" s="728" t="s">
        <v>144</v>
      </c>
      <c r="R119" s="729"/>
      <c r="S119" s="729"/>
      <c r="T119" s="729"/>
      <c r="U119" s="729"/>
      <c r="V119" s="150" t="s">
        <v>147</v>
      </c>
      <c r="W119" s="49"/>
      <c r="Z119" s="191"/>
      <c r="AA119" s="192"/>
    </row>
    <row r="120" spans="1:27" ht="30" customHeight="1">
      <c r="E120" s="19"/>
      <c r="F120" s="738"/>
      <c r="G120" s="197"/>
      <c r="H120" s="33"/>
      <c r="I120" s="749"/>
      <c r="J120" s="757"/>
      <c r="K120" s="760"/>
      <c r="L120" s="762"/>
      <c r="M120" s="735"/>
      <c r="N120" s="768"/>
      <c r="O120" s="771"/>
      <c r="P120" s="764"/>
      <c r="Q120" s="145" t="s">
        <v>145</v>
      </c>
      <c r="R120" s="247">
        <v>4948</v>
      </c>
      <c r="S120" s="106"/>
      <c r="T120" s="248">
        <f>R120-H115</f>
        <v>500</v>
      </c>
      <c r="U120" s="221"/>
      <c r="V120" s="96" t="s">
        <v>125</v>
      </c>
      <c r="W120" s="49"/>
      <c r="Z120" s="191"/>
      <c r="AA120" s="192"/>
    </row>
    <row r="121" spans="1:27" ht="30" customHeight="1">
      <c r="E121" s="19"/>
      <c r="F121" s="738"/>
      <c r="G121" s="197"/>
      <c r="H121" s="33"/>
      <c r="I121" s="749"/>
      <c r="J121" s="757"/>
      <c r="K121" s="760"/>
      <c r="L121" s="762"/>
      <c r="M121" s="735"/>
      <c r="N121" s="768"/>
      <c r="O121" s="771"/>
      <c r="P121" s="764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38"/>
      <c r="G122" s="197"/>
      <c r="H122" s="33"/>
      <c r="I122" s="749"/>
      <c r="J122" s="757"/>
      <c r="K122" s="760"/>
      <c r="L122" s="762"/>
      <c r="M122" s="735"/>
      <c r="N122" s="768"/>
      <c r="O122" s="771"/>
      <c r="P122" s="764"/>
      <c r="Q122" s="772" t="s">
        <v>149</v>
      </c>
      <c r="R122" s="773"/>
      <c r="S122" s="773"/>
      <c r="T122" s="773"/>
      <c r="U122" s="773"/>
      <c r="V122" s="156" t="s">
        <v>152</v>
      </c>
      <c r="W122" s="49"/>
      <c r="Z122" s="191"/>
      <c r="AA122" s="192"/>
    </row>
    <row r="123" spans="1:27" ht="30" customHeight="1">
      <c r="E123" s="19"/>
      <c r="F123" s="738"/>
      <c r="G123" s="197"/>
      <c r="H123" s="33"/>
      <c r="I123" s="749"/>
      <c r="J123" s="757"/>
      <c r="K123" s="760"/>
      <c r="L123" s="762"/>
      <c r="M123" s="735"/>
      <c r="N123" s="768"/>
      <c r="O123" s="771"/>
      <c r="P123" s="764"/>
      <c r="Q123" s="157" t="s">
        <v>188</v>
      </c>
      <c r="R123" s="116">
        <v>4878.1000000000004</v>
      </c>
      <c r="S123" s="117"/>
      <c r="T123" s="116">
        <f>R123-H115</f>
        <v>430.10000000000036</v>
      </c>
      <c r="U123" s="252"/>
      <c r="V123" s="151"/>
      <c r="W123" s="49"/>
      <c r="Z123" s="191"/>
      <c r="AA123" s="192"/>
    </row>
    <row r="124" spans="1:27" ht="30" customHeight="1">
      <c r="E124" s="19"/>
      <c r="F124" s="738"/>
      <c r="G124" s="197"/>
      <c r="H124" s="33"/>
      <c r="I124" s="749"/>
      <c r="J124" s="757"/>
      <c r="K124" s="760"/>
      <c r="L124" s="762"/>
      <c r="M124" s="735"/>
      <c r="N124" s="768"/>
      <c r="O124" s="771"/>
      <c r="P124" s="764"/>
      <c r="Q124" s="157" t="s">
        <v>189</v>
      </c>
      <c r="R124" s="253">
        <v>4943.8999999999996</v>
      </c>
      <c r="S124" s="254"/>
      <c r="T124" s="253">
        <f>R124-H115</f>
        <v>495.89999999999964</v>
      </c>
      <c r="U124" s="255"/>
      <c r="V124" s="256"/>
      <c r="W124" s="49"/>
      <c r="Z124" s="191"/>
      <c r="AA124" s="192"/>
    </row>
    <row r="125" spans="1:27" ht="30" customHeight="1">
      <c r="E125" s="19"/>
      <c r="F125" s="738"/>
      <c r="G125" s="197"/>
      <c r="H125" s="33"/>
      <c r="I125" s="749"/>
      <c r="J125" s="757"/>
      <c r="K125" s="760"/>
      <c r="L125" s="762"/>
      <c r="M125" s="735"/>
      <c r="N125" s="768"/>
      <c r="O125" s="771"/>
      <c r="P125" s="764"/>
      <c r="Q125" s="124" t="s">
        <v>190</v>
      </c>
      <c r="R125" s="116">
        <v>4952.5</v>
      </c>
      <c r="S125" s="117"/>
      <c r="T125" s="257">
        <f>R125-H115</f>
        <v>504.5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3" priority="344" stopIfTrue="1">
      <formula>I44="Serviceable"</formula>
    </cfRule>
    <cfRule type="expression" dxfId="112" priority="345" stopIfTrue="1">
      <formula>I44="Maint."</formula>
    </cfRule>
  </conditionalFormatting>
  <conditionalFormatting sqref="R115">
    <cfRule type="cellIs" dxfId="111" priority="322" stopIfTrue="1" operator="lessThan">
      <formula>0</formula>
    </cfRule>
    <cfRule type="cellIs" dxfId="110" priority="321" stopIfTrue="1" operator="between">
      <formula>#REF!</formula>
      <formula>0</formula>
    </cfRule>
    <cfRule type="cellIs" dxfId="109" priority="320" stopIfTrue="1" operator="between">
      <formula>#REF!</formula>
      <formula>#REF!</formula>
    </cfRule>
  </conditionalFormatting>
  <conditionalFormatting sqref="T13">
    <cfRule type="cellIs" dxfId="108" priority="141" operator="lessThanOrEqual">
      <formula>10</formula>
    </cfRule>
  </conditionalFormatting>
  <conditionalFormatting sqref="T14:T15">
    <cfRule type="cellIs" dxfId="107" priority="136" stopIfTrue="1" operator="lessThanOrEqual">
      <formula>10</formula>
    </cfRule>
    <cfRule type="cellIs" dxfId="106" priority="135" stopIfTrue="1" operator="lessThanOrEqual">
      <formula>5</formula>
    </cfRule>
  </conditionalFormatting>
  <conditionalFormatting sqref="T16:T18">
    <cfRule type="cellIs" dxfId="105" priority="200" stopIfTrue="1" operator="lessThanOrEqual">
      <formula>10</formula>
    </cfRule>
    <cfRule type="cellIs" dxfId="104" priority="201" stopIfTrue="1" operator="lessThanOrEqual">
      <formula>25</formula>
    </cfRule>
  </conditionalFormatting>
  <conditionalFormatting sqref="T19:T22">
    <cfRule type="cellIs" dxfId="103" priority="126" stopIfTrue="1" operator="lessThanOrEqual">
      <formula>50</formula>
    </cfRule>
    <cfRule type="cellIs" dxfId="102" priority="125" stopIfTrue="1" operator="lessThanOrEqual">
      <formula>25</formula>
    </cfRule>
  </conditionalFormatting>
  <conditionalFormatting sqref="T24">
    <cfRule type="cellIs" dxfId="101" priority="188" stopIfTrue="1" operator="lessThanOrEqual">
      <formula>50</formula>
    </cfRule>
    <cfRule type="cellIs" dxfId="100" priority="189" stopIfTrue="1" operator="lessThanOrEqual">
      <formula>100</formula>
    </cfRule>
  </conditionalFormatting>
  <conditionalFormatting sqref="T32">
    <cfRule type="cellIs" dxfId="99" priority="122" stopIfTrue="1" operator="lessThanOrEqual">
      <formula>150</formula>
    </cfRule>
  </conditionalFormatting>
  <conditionalFormatting sqref="T32:T34">
    <cfRule type="cellIs" dxfId="98" priority="15" stopIfTrue="1" operator="lessThanOrEqual">
      <formula>50</formula>
    </cfRule>
  </conditionalFormatting>
  <conditionalFormatting sqref="T33:T34">
    <cfRule type="cellIs" dxfId="97" priority="16" stopIfTrue="1" operator="lessThanOrEqual">
      <formula>100</formula>
    </cfRule>
  </conditionalFormatting>
  <conditionalFormatting sqref="T37">
    <cfRule type="cellIs" dxfId="96" priority="13" stopIfTrue="1" operator="lessThanOrEqual">
      <formula>50</formula>
    </cfRule>
    <cfRule type="cellIs" dxfId="95" priority="14" stopIfTrue="1" operator="lessThanOrEqual">
      <formula>100</formula>
    </cfRule>
  </conditionalFormatting>
  <conditionalFormatting sqref="T57">
    <cfRule type="cellIs" dxfId="94" priority="116" stopIfTrue="1" operator="lessThanOrEqual">
      <formula>5+$M$56</formula>
    </cfRule>
    <cfRule type="cellIs" dxfId="93" priority="115" operator="lessThanOrEqual">
      <formula>0</formula>
    </cfRule>
  </conditionalFormatting>
  <conditionalFormatting sqref="T58:T59">
    <cfRule type="cellIs" dxfId="92" priority="109" stopIfTrue="1" operator="lessThanOrEqual">
      <formula>5</formula>
    </cfRule>
    <cfRule type="cellIs" dxfId="91" priority="110" stopIfTrue="1" operator="lessThanOrEqual">
      <formula>10</formula>
    </cfRule>
  </conditionalFormatting>
  <conditionalFormatting sqref="T60:T62">
    <cfRule type="cellIs" dxfId="90" priority="103" stopIfTrue="1" operator="lessThanOrEqual">
      <formula>10</formula>
    </cfRule>
    <cfRule type="cellIs" dxfId="89" priority="104" stopIfTrue="1" operator="lessThanOrEqual">
      <formula>25</formula>
    </cfRule>
  </conditionalFormatting>
  <conditionalFormatting sqref="T63:T66">
    <cfRule type="cellIs" dxfId="88" priority="92" stopIfTrue="1" operator="lessThanOrEqual">
      <formula>50</formula>
    </cfRule>
    <cfRule type="cellIs" dxfId="87" priority="91" stopIfTrue="1" operator="lessThanOrEqual">
      <formula>25</formula>
    </cfRule>
  </conditionalFormatting>
  <conditionalFormatting sqref="T67:T68">
    <cfRule type="cellIs" dxfId="86" priority="88" stopIfTrue="1" operator="lessThanOrEqual">
      <formula>100</formula>
    </cfRule>
    <cfRule type="cellIs" dxfId="85" priority="87" stopIfTrue="1" operator="lessThanOrEqual">
      <formula>50</formula>
    </cfRule>
  </conditionalFormatting>
  <conditionalFormatting sqref="T76">
    <cfRule type="cellIs" dxfId="84" priority="84" stopIfTrue="1" operator="lessThanOrEqual">
      <formula>150</formula>
    </cfRule>
  </conditionalFormatting>
  <conditionalFormatting sqref="T76:T77">
    <cfRule type="cellIs" dxfId="83" priority="18" stopIfTrue="1" operator="lessThanOrEqual">
      <formula>50</formula>
    </cfRule>
  </conditionalFormatting>
  <conditionalFormatting sqref="T77">
    <cfRule type="cellIs" dxfId="82" priority="19" stopIfTrue="1" operator="lessThanOrEqual">
      <formula>100</formula>
    </cfRule>
  </conditionalFormatting>
  <conditionalFormatting sqref="T79">
    <cfRule type="cellIs" dxfId="81" priority="255" stopIfTrue="1" operator="lessThanOrEqual">
      <formula>50</formula>
    </cfRule>
  </conditionalFormatting>
  <conditionalFormatting sqref="T82 T84">
    <cfRule type="cellIs" dxfId="80" priority="75" stopIfTrue="1" operator="lessThanOrEqual">
      <formula>30</formula>
    </cfRule>
    <cfRule type="cellIs" dxfId="79" priority="76" stopIfTrue="1" operator="lessThanOrEqual">
      <formula>100</formula>
    </cfRule>
  </conditionalFormatting>
  <conditionalFormatting sqref="T101 T104 T115:T116">
    <cfRule type="cellIs" dxfId="78" priority="338" operator="lessThan">
      <formula>10</formula>
    </cfRule>
  </conditionalFormatting>
  <conditionalFormatting sqref="T101 T104">
    <cfRule type="cellIs" dxfId="77" priority="309" operator="lessThan">
      <formula>20</formula>
    </cfRule>
  </conditionalFormatting>
  <conditionalFormatting sqref="T101">
    <cfRule type="cellIs" dxfId="76" priority="313" operator="lessThan">
      <formula>10</formula>
    </cfRule>
    <cfRule type="cellIs" dxfId="75" priority="312" operator="lessThan">
      <formula>0</formula>
    </cfRule>
  </conditionalFormatting>
  <conditionalFormatting sqref="T102:T103">
    <cfRule type="cellIs" dxfId="74" priority="64" stopIfTrue="1" operator="lessThanOrEqual">
      <formula>10</formula>
    </cfRule>
    <cfRule type="cellIs" dxfId="73" priority="63" stopIfTrue="1" operator="lessThanOrEqual">
      <formula>5</formula>
    </cfRule>
  </conditionalFormatting>
  <conditionalFormatting sqref="T104:T106">
    <cfRule type="cellIs" dxfId="72" priority="55" stopIfTrue="1" operator="lessThanOrEqual">
      <formula>10</formula>
    </cfRule>
    <cfRule type="cellIs" dxfId="71" priority="56" stopIfTrue="1" operator="lessThanOrEqual">
      <formula>25</formula>
    </cfRule>
  </conditionalFormatting>
  <conditionalFormatting sqref="T107">
    <cfRule type="cellIs" dxfId="70" priority="51" stopIfTrue="1" operator="lessThanOrEqual">
      <formula>25</formula>
    </cfRule>
    <cfRule type="cellIs" dxfId="69" priority="52" stopIfTrue="1" operator="lessThanOrEqual">
      <formula>50</formula>
    </cfRule>
  </conditionalFormatting>
  <conditionalFormatting sqref="T109">
    <cfRule type="cellIs" dxfId="68" priority="47" operator="lessThanOrEqual">
      <formula>25</formula>
    </cfRule>
    <cfRule type="cellIs" dxfId="67" priority="48" operator="lessThanOrEqual">
      <formula>50</formula>
    </cfRule>
  </conditionalFormatting>
  <conditionalFormatting sqref="T110">
    <cfRule type="cellIs" dxfId="66" priority="44" stopIfTrue="1" operator="lessThanOrEqual">
      <formula>50</formula>
    </cfRule>
    <cfRule type="cellIs" dxfId="65" priority="43" stopIfTrue="1" operator="lessThanOrEqual">
      <formula>25</formula>
    </cfRule>
  </conditionalFormatting>
  <conditionalFormatting sqref="T111">
    <cfRule type="cellIs" dxfId="64" priority="41" stopIfTrue="1" operator="lessThanOrEqual">
      <formula>50</formula>
    </cfRule>
    <cfRule type="cellIs" dxfId="63" priority="42" stopIfTrue="1" operator="lessThanOrEqual">
      <formula>100</formula>
    </cfRule>
  </conditionalFormatting>
  <conditionalFormatting sqref="T112">
    <cfRule type="cellIs" dxfId="62" priority="38" operator="lessThanOrEqual">
      <formula>100</formula>
    </cfRule>
    <cfRule type="cellIs" dxfId="61" priority="37" operator="lessThanOrEqual">
      <formula>50</formula>
    </cfRule>
  </conditionalFormatting>
  <conditionalFormatting sqref="T115:T116 T101 T104">
    <cfRule type="cellIs" dxfId="60" priority="337" operator="lessThan">
      <formula>0</formula>
    </cfRule>
  </conditionalFormatting>
  <conditionalFormatting sqref="T116">
    <cfRule type="cellIs" dxfId="59" priority="306" operator="lessThan">
      <formula>15</formula>
    </cfRule>
    <cfRule type="cellIs" dxfId="58" priority="316" operator="lessThan">
      <formula>10</formula>
    </cfRule>
    <cfRule type="cellIs" dxfId="57" priority="308" operator="lessThan">
      <formula>0</formula>
    </cfRule>
  </conditionalFormatting>
  <conditionalFormatting sqref="T120">
    <cfRule type="cellIs" dxfId="56" priority="30" stopIfTrue="1" operator="lessThanOrEqual">
      <formula>150</formula>
    </cfRule>
    <cfRule type="cellIs" dxfId="55" priority="29" stopIfTrue="1" operator="lessThanOrEqual">
      <formula>50</formula>
    </cfRule>
  </conditionalFormatting>
  <conditionalFormatting sqref="T123:T124">
    <cfRule type="cellIs" dxfId="54" priority="150" stopIfTrue="1" operator="lessThanOrEqual">
      <formula>30</formula>
    </cfRule>
    <cfRule type="cellIs" dxfId="53" priority="151" stopIfTrue="1" operator="lessThanOrEqual">
      <formula>100</formula>
    </cfRule>
  </conditionalFormatting>
  <conditionalFormatting sqref="T125">
    <cfRule type="cellIs" dxfId="52" priority="155" stopIfTrue="1" operator="lessThanOrEqual">
      <formula>100</formula>
    </cfRule>
    <cfRule type="cellIs" dxfId="51" priority="154" stopIfTrue="1" operator="lessThanOrEqual">
      <formula>25</formula>
    </cfRule>
  </conditionalFormatting>
  <conditionalFormatting sqref="U13">
    <cfRule type="cellIs" dxfId="50" priority="139" stopIfTrue="1" operator="lessThanOrEqual">
      <formula>0</formula>
    </cfRule>
    <cfRule type="cellIs" dxfId="49" priority="140" stopIfTrue="1" operator="lessThanOrEqual">
      <formula>3</formula>
    </cfRule>
  </conditionalFormatting>
  <conditionalFormatting sqref="U17:U18">
    <cfRule type="cellIs" dxfId="48" priority="134" stopIfTrue="1" operator="lessThanOrEqual">
      <formula>30</formula>
    </cfRule>
    <cfRule type="cellIs" dxfId="47" priority="133" stopIfTrue="1" operator="lessThanOrEqual">
      <formula>10</formula>
    </cfRule>
  </conditionalFormatting>
  <conditionalFormatting sqref="U20:U21">
    <cfRule type="cellIs" dxfId="46" priority="183" stopIfTrue="1" operator="lessThanOrEqual">
      <formula>90</formula>
    </cfRule>
    <cfRule type="cellIs" dxfId="45" priority="182" stopIfTrue="1" operator="lessThanOrEqual">
      <formula>30</formula>
    </cfRule>
  </conditionalFormatting>
  <conditionalFormatting sqref="U24">
    <cfRule type="cellIs" dxfId="44" priority="124" stopIfTrue="1" operator="lessThanOrEqual">
      <formula>90</formula>
    </cfRule>
    <cfRule type="cellIs" dxfId="43" priority="123" stopIfTrue="1" operator="lessThanOrEqual">
      <formula>30</formula>
    </cfRule>
  </conditionalFormatting>
  <conditionalFormatting sqref="U25">
    <cfRule type="cellIs" dxfId="42" priority="214" stopIfTrue="1" operator="lessThanOrEqual">
      <formula>5</formula>
    </cfRule>
    <cfRule type="cellIs" dxfId="41" priority="215" stopIfTrue="1" operator="lessThanOrEqual">
      <formula>10</formula>
    </cfRule>
  </conditionalFormatting>
  <conditionalFormatting sqref="U26">
    <cfRule type="cellIs" dxfId="40" priority="212" stopIfTrue="1" operator="lessThanOrEqual">
      <formula>15</formula>
    </cfRule>
    <cfRule type="cellIs" dxfId="39" priority="213" stopIfTrue="1" operator="lessThanOrEqual">
      <formula>30</formula>
    </cfRule>
  </conditionalFormatting>
  <conditionalFormatting sqref="U28">
    <cfRule type="cellIs" dxfId="38" priority="9" operator="lessThanOrEqual">
      <formula>15</formula>
    </cfRule>
    <cfRule type="cellIs" dxfId="37" priority="10" operator="lessThanOrEqual">
      <formula>60</formula>
    </cfRule>
  </conditionalFormatting>
  <conditionalFormatting sqref="U33">
    <cfRule type="cellIs" dxfId="36" priority="26" stopIfTrue="1" operator="lessThanOrEqual">
      <formula>30</formula>
    </cfRule>
    <cfRule type="cellIs" dxfId="35" priority="27" stopIfTrue="1" operator="lessThanOrEqual">
      <formula>90</formula>
    </cfRule>
  </conditionalFormatting>
  <conditionalFormatting sqref="U57">
    <cfRule type="cellIs" dxfId="34" priority="114" stopIfTrue="1" operator="lessThanOrEqual">
      <formula>3</formula>
    </cfRule>
    <cfRule type="cellIs" dxfId="33" priority="113" stopIfTrue="1" operator="lessThanOrEqual">
      <formula>0</formula>
    </cfRule>
  </conditionalFormatting>
  <conditionalFormatting sqref="U61:U62">
    <cfRule type="cellIs" dxfId="32" priority="101" stopIfTrue="1" operator="lessThanOrEqual">
      <formula>10</formula>
    </cfRule>
    <cfRule type="cellIs" dxfId="31" priority="102" stopIfTrue="1" operator="lessThanOrEqual">
      <formula>30</formula>
    </cfRule>
  </conditionalFormatting>
  <conditionalFormatting sqref="U64:U65">
    <cfRule type="cellIs" dxfId="30" priority="96" stopIfTrue="1" operator="lessThanOrEqual">
      <formula>90</formula>
    </cfRule>
    <cfRule type="cellIs" dxfId="29" priority="95" stopIfTrue="1" operator="lessThanOrEqual">
      <formula>30</formula>
    </cfRule>
  </conditionalFormatting>
  <conditionalFormatting sqref="U67:U68">
    <cfRule type="cellIs" dxfId="28" priority="85" stopIfTrue="1" operator="lessThanOrEqual">
      <formula>30</formula>
    </cfRule>
    <cfRule type="cellIs" dxfId="27" priority="86" stopIfTrue="1" operator="lessThanOrEqual">
      <formula>90</formula>
    </cfRule>
  </conditionalFormatting>
  <conditionalFormatting sqref="U69">
    <cfRule type="cellIs" dxfId="26" priority="176" stopIfTrue="1" operator="lessThanOrEqual">
      <formula>5</formula>
    </cfRule>
    <cfRule type="cellIs" dxfId="25" priority="177" stopIfTrue="1" operator="lessThanOrEqual">
      <formula>10</formula>
    </cfRule>
  </conditionalFormatting>
  <conditionalFormatting sqref="U70 T101 T104 T115:U116">
    <cfRule type="cellIs" dxfId="24" priority="279" operator="lessThanOrEqual">
      <formula>15</formula>
    </cfRule>
  </conditionalFormatting>
  <conditionalFormatting sqref="U70 T104 T101 T115:U116">
    <cfRule type="cellIs" dxfId="23" priority="278" operator="lessThanOrEqual">
      <formula>0</formula>
    </cfRule>
  </conditionalFormatting>
  <conditionalFormatting sqref="U70">
    <cfRule type="cellIs" dxfId="22" priority="179" stopIfTrue="1" operator="lessThanOrEqual">
      <formula>30</formula>
    </cfRule>
  </conditionalFormatting>
  <conditionalFormatting sqref="U70:U71">
    <cfRule type="cellIs" dxfId="21" priority="5" stopIfTrue="1" operator="lessThanOrEqual">
      <formula>15</formula>
    </cfRule>
  </conditionalFormatting>
  <conditionalFormatting sqref="U71">
    <cfRule type="cellIs" dxfId="20" priority="6" stopIfTrue="1" operator="lessThanOrEqual">
      <formula>60</formula>
    </cfRule>
  </conditionalFormatting>
  <conditionalFormatting sqref="U85">
    <cfRule type="cellIs" dxfId="19" priority="74" stopIfTrue="1" operator="lessThanOrEqual">
      <formula>60</formula>
    </cfRule>
    <cfRule type="cellIs" dxfId="18" priority="73" stopIfTrue="1" operator="lessThanOrEqual">
      <formula>15</formula>
    </cfRule>
  </conditionalFormatting>
  <conditionalFormatting sqref="U86">
    <cfRule type="cellIs" dxfId="17" priority="72" stopIfTrue="1" operator="lessThanOrEqual">
      <formula>30</formula>
    </cfRule>
    <cfRule type="cellIs" dxfId="16" priority="71" stopIfTrue="1" operator="lessThanOrEqual">
      <formula>10</formula>
    </cfRule>
  </conditionalFormatting>
  <conditionalFormatting sqref="U101">
    <cfRule type="cellIs" dxfId="15" priority="68" stopIfTrue="1" operator="lessThanOrEqual">
      <formula>3</formula>
    </cfRule>
    <cfRule type="cellIs" dxfId="14" priority="67" stopIfTrue="1" operator="lessThanOrEqual">
      <formula>0</formula>
    </cfRule>
  </conditionalFormatting>
  <conditionalFormatting sqref="U105:U106">
    <cfRule type="cellIs" dxfId="13" priority="54" stopIfTrue="1" operator="lessThanOrEqual">
      <formula>30</formula>
    </cfRule>
    <cfRule type="cellIs" dxfId="12" priority="53" stopIfTrue="1" operator="lessThanOrEqual">
      <formula>10</formula>
    </cfRule>
  </conditionalFormatting>
  <conditionalFormatting sqref="U108:U109">
    <cfRule type="cellIs" dxfId="11" priority="46" stopIfTrue="1" operator="lessThanOrEqual">
      <formula>90</formula>
    </cfRule>
    <cfRule type="cellIs" dxfId="10" priority="45" stopIfTrue="1" operator="lessThanOrEqual">
      <formula>30</formula>
    </cfRule>
  </conditionalFormatting>
  <conditionalFormatting sqref="U111:U112">
    <cfRule type="cellIs" dxfId="9" priority="36" stopIfTrue="1" operator="lessThanOrEqual">
      <formula>90</formula>
    </cfRule>
    <cfRule type="cellIs" dxfId="8" priority="35" stopIfTrue="1" operator="lessThanOrEqual">
      <formula>30</formula>
    </cfRule>
  </conditionalFormatting>
  <conditionalFormatting sqref="U113">
    <cfRule type="cellIs" dxfId="7" priority="34" stopIfTrue="1" operator="lessThanOrEqual">
      <formula>10</formula>
    </cfRule>
    <cfRule type="cellIs" dxfId="6" priority="33" stopIfTrue="1" operator="lessThanOrEqual">
      <formula>5</formula>
    </cfRule>
  </conditionalFormatting>
  <conditionalFormatting sqref="U114">
    <cfRule type="cellIs" dxfId="5" priority="31" stopIfTrue="1" operator="lessThanOrEqual">
      <formula>15</formula>
    </cfRule>
    <cfRule type="cellIs" dxfId="4" priority="32" stopIfTrue="1" operator="lessThanOrEqual">
      <formula>30</formula>
    </cfRule>
  </conditionalFormatting>
  <conditionalFormatting sqref="W44 W88 W126">
    <cfRule type="cellIs" dxfId="3" priority="341" stopIfTrue="1" operator="between">
      <formula>#REF!</formula>
      <formula>#REF!</formula>
    </cfRule>
    <cfRule type="cellIs" dxfId="2" priority="342" stopIfTrue="1" operator="between">
      <formula>#REF!</formula>
      <formula>0</formula>
    </cfRule>
    <cfRule type="cellIs" dxfId="1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2024-06-25T10:52:51Z</cp:lastPrinted>
  <dcterms:created xsi:type="dcterms:W3CDTF">2022-10-07T06:47:00Z</dcterms:created>
  <dcterms:modified xsi:type="dcterms:W3CDTF">2024-06-25T10:54:00Z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