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8E65256C-5636-4CD5-A8FB-989C12D174F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J27" i="2"/>
  <c r="BH27" i="2"/>
  <c r="BI27" i="2" s="1"/>
  <c r="BK27" i="2" s="1"/>
  <c r="BH18" i="2"/>
  <c r="BH14" i="2"/>
  <c r="BH9" i="2"/>
  <c r="BJ9" i="2" s="1"/>
  <c r="G73" i="3" l="1"/>
  <c r="BI9" i="2"/>
  <c r="BK9" i="2" s="1"/>
  <c r="BI18" i="2"/>
  <c r="BK18" i="2" s="1"/>
  <c r="BK36" i="2" s="1"/>
  <c r="BJ18" i="2"/>
  <c r="BJ36" i="2" s="1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<sst xmlns="http://schemas.openxmlformats.org/spreadsheetml/2006/main" count="571" uniqueCount="211">
  <si>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</si>
  <si>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</si>
  <si>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</si>
  <si>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</si>
  <si>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</si>
  <si>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</si>
  <si>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</si>
  <si>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</si>
  <si>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</si>
  <si>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</si>
  <si>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</si>
  <si>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</si>
  <si>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</si>
  <si>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</si>
  <si>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</si>
  <si>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</si>
  <si>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</si>
  <si>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</si>
  <si>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</si>
  <si>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</si>
  <si>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</si>
  <si>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</si>
  <si>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</si>
  <si>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</si>
  <si>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</si>
  <si>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</si>
  <si>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</si>
  <si>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</si>
  <si>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</si>
  <si>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</si>
  <si>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</si>
  <si>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</si>
  <si>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</si>
  <si>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</si>
  <si>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</si>
  <si>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</si>
  <si>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</si>
  <si>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</si>
  <si>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</si>
  <si>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</si>
  <si>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</si>
  <si>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</si>
  <si>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</si>
  <si>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</si>
  <si>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</si>
  <si>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</si>
  <si>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</si>
  <si>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</si>
  <si>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</si>
  <si>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</si>
  <si>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</si>
  <si>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</si>
  <si>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</si>
  <si>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</si>
  <si>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</si>
  <si>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</si>
  <si>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</si>
  <si>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</si>
  <si>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</si>
  <si>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</si>
  <si>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</si>
  <si>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</si>
  <si>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</si>
  <si>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</si>
  <si>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</si>
  <si>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</si>
  <si>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</si>
  <si>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</si>
  <si>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</si>
  <si>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</si>
  <si>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</si>
  <si>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</si>
  <si>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</si>
  <si>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</si>
  <si>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</si>
  <si>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</si>
  <si>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</si>
  <si>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</si>
  <si>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</si>
  <si>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</si>
  <si>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</si>
  <si>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</si>
  <si>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</si>
  <si>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</si>
  <si>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</si>
  <si>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</si>
  <si>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</si>
  <si>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</si>
  <si>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</si>
  <si>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</si>
  <si>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</si>
  <si>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</si>
  <si>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</si>
  <si>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</si>
  <si>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</si>
  <si>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</si>
  <si>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</si>
  <si>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</si>
  <si>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</si>
  <si>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</si>
  <si>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</si>
  <si>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</si>
  <si>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</si>
  <si>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</si>
  <si>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</si>
  <si>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</si>
  <si>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</si>
  <si>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</si>
  <si>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</si>
  <si>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</si>
  <si>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</si>
  <si>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</si>
  <si>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</si>
  <si>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</si>
  <si>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</si>
  <si>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</si>
  <si>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</si>
  <si>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</si>
  <si>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</si>
  <si>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</si>
  <si>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</si>
  <si>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</si>
  <si>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</si>
  <si>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</si>
  <si>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</si>
  <si>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</si>
  <si>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</si>
  <si>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</si>
  <si>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</si>
  <si>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</si>
  <si>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</si>
  <si>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</si>
  <si>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</si>
  <si>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</si>
  <si>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</si>
  <si>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</si>
  <si>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</si>
  <si>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</si>
  <si>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</si>
  <si>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</si>
  <si>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</si>
  <si>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</si>
  <si>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</si>
  <si>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</si>
  <si>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</si>
  <si>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</si>
  <si>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</si>
  <si>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</si>
  <si>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</si>
  <si>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</si>
  <si>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</si>
  <si>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</si>
  <si>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</si>
  <si>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</si>
  <si>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</si>
  <si>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</si>
  <si>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</si>
  <si>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</si>
  <si>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</si>
  <si>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</si>
  <si>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</si>
  <si>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</si>
  <si>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</si>
  <si>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</si>
  <si>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</si>
  <si>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</si>
  <si>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</si>
  <si>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</si>
  <si>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</si>
  <si>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</si>
  <si>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</si>
  <si>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</si>
  <si>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</si>
  <si>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</si>
  <si>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</si>
  <si>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</si>
  <si>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</si>
  <si>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</si>
  <si>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</si>
  <si>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</si>
  <si>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</si>
  <si>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</si>
  <si>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</si>
  <si>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</si>
  <si>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</si>
  <si>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</si>
  <si>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</si>
  <si>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</si>
  <si>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</si>
  <si>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</si>
  <si>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</si>
  <si>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</si>
  <si>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</si>
  <si>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</si>
  <si>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</si>
  <si>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</si>
  <si>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</si>
  <si>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</si>
  <si>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</si>
  <si>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</si>
  <si>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UNSERVICEABLE (Mr)</t>
  </si>
  <si>
    <t>AIRCRAFT VIBRATION CHECK TO CARRIED OUT POST MAIN ROTOR BLADE REPLACEMENT</t>
  </si>
  <si>
    <t>UW/M70-02/24-039</t>
  </si>
  <si>
    <t>SERVICEABLE (PMC)</t>
  </si>
  <si>
    <t>LAST FLYING 21/6/2024</t>
  </si>
  <si>
    <t>SATISAFCTORY</t>
  </si>
  <si>
    <t>1.WMSA-WMSA; 1000H-1018H (0.3)</t>
  </si>
  <si>
    <t>2.WMSA-WMSA; 1030H-1042H (0.2)</t>
  </si>
  <si>
    <t xml:space="preserve"> 24 OCT 2023 @ 2359H (AS PER CONTRACT ESTIMATE: 130 DAYS).      NEW REVISE EDD: 28 JUNE 2024 @ 2359H.</t>
  </si>
  <si>
    <t>3.WMSA-WMSA; 1100H-1124H (0.4)</t>
  </si>
  <si>
    <t>4.WMSA-WMSA; 1135H-1153H (0.3)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</si>
</sst>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42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1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5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9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4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4" xfId="2" applyNumberFormat="1" applyFont="1" applyFill="1" applyBorder="1" applyAlignment="1">
      <alignment horizontal="left" vertical="center" wrapText="1"/>
      <protection locked="0"/>
    </xf>
    <xf numFmtId="49" fontId="61" fillId="2" borderId="33" xfId="2" applyNumberFormat="1" applyFont="1" applyFill="1" applyBorder="1" applyAlignment="1">
      <alignment horizontal="left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4" xfId="2" applyFont="1" applyFill="1" applyBorder="1" applyAlignment="1">
      <alignment horizontal="center" vertical="center" wrapText="1"/>
      <protection locked="0"/>
    </xf>
    <xf numFmtId="0" fontId="61" fillId="2" borderId="33" xfId="2" applyFont="1" applyFill="1" applyBorder="1" applyAlignment="1">
      <alignment horizontal="center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4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4" fillId="2" borderId="55" xfId="3" applyFont="1" applyFill="1" applyBorder="1" applyAlignment="1" applyProtection="1">
      <alignment horizontal="center"/>
      <protection locked="0"/>
    </xf>
    <xf numFmtId="0" fontId="34" fillId="2" borderId="56" xfId="3" applyFont="1" applyFill="1" applyBorder="1" applyAlignment="1" applyProtection="1">
      <alignment horizontal="center"/>
      <protection locked="0"/>
    </xf>
    <xf numFmtId="0" fontId="34" fillId="2" borderId="63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3" fillId="8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43" xfId="0" applyFont="1" applyFill="1" applyBorder="1" applyAlignment="1" applyProtection="1">
      <alignment horizontal="center" vertical="center" wrapText="1"/>
      <protection locked="0"/>
    </xf>
    <xf numFmtId="0" fontId="40" fillId="26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9" zoomScaleNormal="90" zoomScaleSheetLayoutView="100" workbookViewId="0">
      <selection activeCell="AS27" sqref="AS2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68"/>
      <c r="K1" s="303"/>
      <c r="L1" s="304"/>
      <c r="M1" s="368"/>
      <c r="N1" s="303"/>
      <c r="O1" s="304"/>
      <c r="P1" s="304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19.5" customHeight="1">
      <c r="A2" s="729" t="s">
        <v>1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729"/>
      <c r="BK2" s="729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0" t="s">
        <v>2</v>
      </c>
      <c r="B4" s="730"/>
      <c r="C4" s="730"/>
      <c r="D4" s="730"/>
      <c r="E4" s="731" t="s">
        <v>3</v>
      </c>
      <c r="F4" s="731"/>
      <c r="G4" s="731"/>
      <c r="H4" s="731"/>
      <c r="I4" s="731"/>
      <c r="J4" s="731"/>
      <c r="K4" s="369"/>
      <c r="L4" s="369"/>
      <c r="M4" s="369"/>
      <c r="N4" s="369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0" t="s">
        <v>4</v>
      </c>
      <c r="B5" s="730"/>
      <c r="C5" s="730"/>
      <c r="D5" s="730"/>
      <c r="E5" s="732">
        <v>45464</v>
      </c>
      <c r="F5" s="732"/>
      <c r="G5" s="732"/>
      <c r="H5" s="732"/>
      <c r="I5" s="732"/>
      <c r="J5" s="732"/>
      <c r="K5" s="370"/>
      <c r="L5" s="370"/>
      <c r="M5" s="370"/>
      <c r="N5" s="370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1" t="s">
        <v>5</v>
      </c>
      <c r="B7" s="561"/>
      <c r="C7" s="733" t="s">
        <v>6</v>
      </c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5"/>
      <c r="AY7" s="736" t="s">
        <v>7</v>
      </c>
      <c r="AZ7" s="737"/>
      <c r="BA7" s="737"/>
      <c r="BB7" s="737"/>
      <c r="BC7" s="738"/>
      <c r="BD7" s="739" t="s">
        <v>8</v>
      </c>
      <c r="BE7" s="740"/>
      <c r="BF7" s="740"/>
      <c r="BG7" s="740"/>
      <c r="BH7" s="541" t="s">
        <v>9</v>
      </c>
      <c r="BI7" s="541" t="s">
        <v>10</v>
      </c>
      <c r="BJ7" s="529" t="s">
        <v>11</v>
      </c>
      <c r="BK7" s="529" t="s">
        <v>12</v>
      </c>
    </row>
    <row r="8" spans="1:63" ht="29.25" customHeight="1">
      <c r="A8" s="742"/>
      <c r="B8" s="562"/>
      <c r="C8" s="552">
        <v>0</v>
      </c>
      <c r="D8" s="553"/>
      <c r="E8" s="552">
        <v>1</v>
      </c>
      <c r="F8" s="553"/>
      <c r="G8" s="552">
        <v>2</v>
      </c>
      <c r="H8" s="553"/>
      <c r="I8" s="552">
        <v>3</v>
      </c>
      <c r="J8" s="553"/>
      <c r="K8" s="552">
        <v>4</v>
      </c>
      <c r="L8" s="553"/>
      <c r="M8" s="552">
        <v>5</v>
      </c>
      <c r="N8" s="553"/>
      <c r="O8" s="552">
        <v>6</v>
      </c>
      <c r="P8" s="553"/>
      <c r="Q8" s="552">
        <v>7</v>
      </c>
      <c r="R8" s="553"/>
      <c r="S8" s="552">
        <v>8</v>
      </c>
      <c r="T8" s="553"/>
      <c r="U8" s="552">
        <v>9</v>
      </c>
      <c r="V8" s="553"/>
      <c r="W8" s="552">
        <v>10</v>
      </c>
      <c r="X8" s="553"/>
      <c r="Y8" s="552">
        <v>11</v>
      </c>
      <c r="Z8" s="553"/>
      <c r="AA8" s="552">
        <v>12</v>
      </c>
      <c r="AB8" s="553"/>
      <c r="AC8" s="552">
        <v>13</v>
      </c>
      <c r="AD8" s="553"/>
      <c r="AE8" s="552">
        <v>14</v>
      </c>
      <c r="AF8" s="553"/>
      <c r="AG8" s="552">
        <v>15</v>
      </c>
      <c r="AH8" s="553"/>
      <c r="AI8" s="552">
        <v>16</v>
      </c>
      <c r="AJ8" s="553"/>
      <c r="AK8" s="552">
        <v>17</v>
      </c>
      <c r="AL8" s="553"/>
      <c r="AM8" s="552">
        <v>18</v>
      </c>
      <c r="AN8" s="553"/>
      <c r="AO8" s="552">
        <v>19</v>
      </c>
      <c r="AP8" s="553"/>
      <c r="AQ8" s="552">
        <v>20</v>
      </c>
      <c r="AR8" s="553"/>
      <c r="AS8" s="552">
        <v>21</v>
      </c>
      <c r="AT8" s="553"/>
      <c r="AU8" s="552">
        <v>22</v>
      </c>
      <c r="AV8" s="553"/>
      <c r="AW8" s="552">
        <v>23</v>
      </c>
      <c r="AX8" s="722"/>
      <c r="AY8" s="443" t="s">
        <v>13</v>
      </c>
      <c r="AZ8" s="444" t="s">
        <v>14</v>
      </c>
      <c r="BA8" s="445" t="s">
        <v>15</v>
      </c>
      <c r="BB8" s="446" t="s">
        <v>16</v>
      </c>
      <c r="BC8" s="447" t="s">
        <v>17</v>
      </c>
      <c r="BD8" s="448" t="s">
        <v>18</v>
      </c>
      <c r="BE8" s="496" t="s">
        <v>19</v>
      </c>
      <c r="BF8" s="497" t="s">
        <v>20</v>
      </c>
      <c r="BG8" s="498" t="s">
        <v>21</v>
      </c>
      <c r="BH8" s="542"/>
      <c r="BI8" s="542"/>
      <c r="BJ8" s="530"/>
      <c r="BK8" s="530"/>
    </row>
    <row r="9" spans="1:63" ht="17.100000000000001" customHeight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7"/>
      <c r="Y9" s="316"/>
      <c r="Z9" s="317"/>
      <c r="AA9" s="319"/>
      <c r="AB9" s="387"/>
      <c r="AC9" s="388"/>
      <c r="AD9" s="331"/>
      <c r="AE9" s="330"/>
      <c r="AF9" s="331"/>
      <c r="AG9" s="388"/>
      <c r="AH9" s="331"/>
      <c r="AI9" s="388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49"/>
      <c r="AZ9" s="450"/>
      <c r="BA9" s="451"/>
      <c r="BB9" s="452" t="s">
        <v>23</v>
      </c>
      <c r="BC9" s="453"/>
      <c r="BD9" s="449"/>
      <c r="BE9" s="499"/>
      <c r="BF9" s="482"/>
      <c r="BG9" s="453"/>
      <c r="BH9" s="543">
        <f>BC13+BB12+BA11</f>
        <v>0</v>
      </c>
      <c r="BI9" s="549">
        <f>BH9+BH14</f>
        <v>24</v>
      </c>
      <c r="BJ9" s="531">
        <f>(BH9/24)</f>
        <v>0</v>
      </c>
      <c r="BK9" s="537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1"/>
      <c r="V10" s="317"/>
      <c r="W10" s="388"/>
      <c r="X10" s="387"/>
      <c r="Y10" s="388"/>
      <c r="Z10" s="317"/>
      <c r="AA10" s="388"/>
      <c r="AB10" s="320"/>
      <c r="AC10" s="399"/>
      <c r="AD10" s="387"/>
      <c r="AE10" s="388"/>
      <c r="AF10" s="387"/>
      <c r="AG10" s="313"/>
      <c r="AH10" s="331"/>
      <c r="AI10" s="313"/>
      <c r="AJ10" s="372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4"/>
      <c r="AY10" s="455"/>
      <c r="AZ10" s="456"/>
      <c r="BA10" s="455"/>
      <c r="BB10" s="455"/>
      <c r="BC10" s="457"/>
      <c r="BD10" s="458"/>
      <c r="BE10" s="500"/>
      <c r="BF10" s="459"/>
      <c r="BG10" s="457"/>
      <c r="BH10" s="544"/>
      <c r="BI10" s="550"/>
      <c r="BJ10" s="532"/>
      <c r="BK10" s="538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1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59"/>
      <c r="AZ11" s="456"/>
      <c r="BA11" s="455"/>
      <c r="BB11" s="455"/>
      <c r="BC11" s="457"/>
      <c r="BD11" s="458"/>
      <c r="BE11" s="500"/>
      <c r="BF11" s="459"/>
      <c r="BG11" s="457"/>
      <c r="BH11" s="544"/>
      <c r="BI11" s="550"/>
      <c r="BJ11" s="532"/>
      <c r="BK11" s="538"/>
    </row>
    <row r="12" spans="1:63" ht="17.100000000000001" customHeight="1">
      <c r="A12" s="555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7"/>
      <c r="Y12" s="319"/>
      <c r="Z12" s="387"/>
      <c r="AA12" s="405"/>
      <c r="AB12" s="387"/>
      <c r="AC12" s="405"/>
      <c r="AD12" s="331"/>
      <c r="AE12" s="388"/>
      <c r="AF12" s="387"/>
      <c r="AG12" s="388"/>
      <c r="AH12" s="331"/>
      <c r="AI12" s="388"/>
      <c r="AJ12" s="387"/>
      <c r="AK12" s="330"/>
      <c r="AL12" s="331"/>
      <c r="AM12" s="330"/>
      <c r="AN12" s="331"/>
      <c r="AO12" s="388"/>
      <c r="AP12" s="387"/>
      <c r="AQ12" s="388"/>
      <c r="AR12" s="387"/>
      <c r="AS12" s="388"/>
      <c r="AT12" s="387"/>
      <c r="AU12" s="388"/>
      <c r="AV12" s="387"/>
      <c r="AW12" s="388"/>
      <c r="AX12" s="387"/>
      <c r="AY12" s="459"/>
      <c r="AZ12" s="456"/>
      <c r="BA12" s="455"/>
      <c r="BB12" s="455"/>
      <c r="BC12" s="457"/>
      <c r="BD12" s="460"/>
      <c r="BE12" s="500"/>
      <c r="BF12" s="459"/>
      <c r="BG12" s="457"/>
      <c r="BH12" s="544"/>
      <c r="BI12" s="550"/>
      <c r="BJ12" s="532"/>
      <c r="BK12" s="538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89"/>
      <c r="W13" s="390"/>
      <c r="X13" s="389"/>
      <c r="Y13" s="390"/>
      <c r="Z13" s="389"/>
      <c r="AA13" s="402"/>
      <c r="AB13" s="406"/>
      <c r="AC13" s="407"/>
      <c r="AD13" s="389"/>
      <c r="AE13" s="390"/>
      <c r="AF13" s="389"/>
      <c r="AG13" s="390"/>
      <c r="AH13" s="389"/>
      <c r="AI13" s="390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1"/>
      <c r="AY13" s="462"/>
      <c r="AZ13" s="463"/>
      <c r="BA13" s="464"/>
      <c r="BB13" s="464"/>
      <c r="BC13" s="465"/>
      <c r="BD13" s="466"/>
      <c r="BE13" s="488"/>
      <c r="BF13" s="492"/>
      <c r="BG13" s="465"/>
      <c r="BH13" s="545"/>
      <c r="BI13" s="550"/>
      <c r="BJ13" s="532"/>
      <c r="BK13" s="538"/>
    </row>
    <row r="14" spans="1:63" ht="17.100000000000001" customHeight="1">
      <c r="A14" s="555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08" t="s">
        <v>24</v>
      </c>
      <c r="AB14" s="349" t="s">
        <v>24</v>
      </c>
      <c r="AC14" s="408" t="s">
        <v>24</v>
      </c>
      <c r="AD14" s="349" t="s">
        <v>24</v>
      </c>
      <c r="AE14" s="325" t="s">
        <v>24</v>
      </c>
      <c r="AF14" s="326" t="s">
        <v>24</v>
      </c>
      <c r="AG14" s="325" t="s">
        <v>24</v>
      </c>
      <c r="AH14" s="349" t="s">
        <v>24</v>
      </c>
      <c r="AI14" s="325" t="s">
        <v>24</v>
      </c>
      <c r="AJ14" s="326" t="s">
        <v>24</v>
      </c>
      <c r="AK14" s="348" t="s">
        <v>24</v>
      </c>
      <c r="AL14" s="349" t="s">
        <v>24</v>
      </c>
      <c r="AM14" s="348" t="s">
        <v>24</v>
      </c>
      <c r="AN14" s="349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67"/>
      <c r="AZ14" s="468"/>
      <c r="BA14" s="469"/>
      <c r="BB14" s="469"/>
      <c r="BC14" s="470"/>
      <c r="BD14" s="460">
        <v>24</v>
      </c>
      <c r="BE14" s="473"/>
      <c r="BF14" s="467"/>
      <c r="BG14" s="470"/>
      <c r="BH14" s="546">
        <f>BD14+BE15+BF16+BG17</f>
        <v>24</v>
      </c>
      <c r="BI14" s="550"/>
      <c r="BJ14" s="532"/>
      <c r="BK14" s="538"/>
    </row>
    <row r="15" spans="1:63" ht="17.100000000000001" customHeight="1">
      <c r="A15" s="555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7"/>
      <c r="AA15" s="319"/>
      <c r="AB15" s="387"/>
      <c r="AC15" s="319"/>
      <c r="AD15" s="320"/>
      <c r="AE15" s="319"/>
      <c r="AF15" s="320"/>
      <c r="AG15" s="388"/>
      <c r="AH15" s="331"/>
      <c r="AI15" s="388"/>
      <c r="AJ15" s="387"/>
      <c r="AK15" s="330"/>
      <c r="AL15" s="331"/>
      <c r="AM15" s="330"/>
      <c r="AN15" s="331"/>
      <c r="AO15" s="388"/>
      <c r="AP15" s="387"/>
      <c r="AQ15" s="388"/>
      <c r="AR15" s="387"/>
      <c r="AS15" s="388"/>
      <c r="AT15" s="387"/>
      <c r="AU15" s="388"/>
      <c r="AV15" s="387"/>
      <c r="AW15" s="388"/>
      <c r="AX15" s="387"/>
      <c r="AY15" s="460"/>
      <c r="AZ15" s="471"/>
      <c r="BA15" s="472"/>
      <c r="BB15" s="472"/>
      <c r="BC15" s="473"/>
      <c r="BD15" s="460"/>
      <c r="BE15" s="473"/>
      <c r="BF15" s="460"/>
      <c r="BG15" s="473"/>
      <c r="BH15" s="547"/>
      <c r="BI15" s="550"/>
      <c r="BJ15" s="532"/>
      <c r="BK15" s="538"/>
    </row>
    <row r="16" spans="1:63" ht="17.100000000000001" customHeight="1">
      <c r="A16" s="555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39"/>
      <c r="W16" s="341"/>
      <c r="X16" s="339"/>
      <c r="Y16" s="341"/>
      <c r="Z16" s="339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0"/>
      <c r="AZ16" s="471"/>
      <c r="BA16" s="472"/>
      <c r="BB16" s="472"/>
      <c r="BC16" s="473"/>
      <c r="BD16" s="460"/>
      <c r="BE16" s="473"/>
      <c r="BF16" s="460"/>
      <c r="BG16" s="473"/>
      <c r="BH16" s="547"/>
      <c r="BI16" s="550"/>
      <c r="BJ16" s="532"/>
      <c r="BK16" s="538"/>
    </row>
    <row r="17" spans="1:75" ht="17.100000000000001" customHeight="1">
      <c r="A17" s="556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2"/>
      <c r="AC17" s="391"/>
      <c r="AD17" s="392"/>
      <c r="AE17" s="391"/>
      <c r="AF17" s="392"/>
      <c r="AG17" s="391"/>
      <c r="AH17" s="392"/>
      <c r="AI17" s="391"/>
      <c r="AJ17" s="392"/>
      <c r="AK17" s="391"/>
      <c r="AL17" s="392"/>
      <c r="AM17" s="391"/>
      <c r="AN17" s="392"/>
      <c r="AO17" s="391"/>
      <c r="AP17" s="392"/>
      <c r="AQ17" s="391"/>
      <c r="AR17" s="392"/>
      <c r="AS17" s="391"/>
      <c r="AT17" s="392"/>
      <c r="AU17" s="391"/>
      <c r="AV17" s="392"/>
      <c r="AW17" s="391"/>
      <c r="AX17" s="474"/>
      <c r="AY17" s="475"/>
      <c r="AZ17" s="476"/>
      <c r="BA17" s="477"/>
      <c r="BB17" s="477"/>
      <c r="BC17" s="478"/>
      <c r="BD17" s="475"/>
      <c r="BE17" s="478"/>
      <c r="BF17" s="475"/>
      <c r="BG17" s="501"/>
      <c r="BH17" s="548"/>
      <c r="BI17" s="551"/>
      <c r="BJ17" s="533"/>
      <c r="BK17" s="539"/>
    </row>
    <row r="18" spans="1:75" ht="17.100000000000001" customHeight="1" thickTop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3"/>
      <c r="R18" s="331"/>
      <c r="S18" s="316"/>
      <c r="T18" s="317"/>
      <c r="U18" s="316"/>
      <c r="V18" s="317"/>
      <c r="W18" s="319"/>
      <c r="X18" s="317"/>
      <c r="Y18" s="316"/>
      <c r="Z18" s="387"/>
      <c r="AA18" s="319"/>
      <c r="AB18" s="387"/>
      <c r="AC18" s="388"/>
      <c r="AD18" s="317"/>
      <c r="AE18" s="313"/>
      <c r="AF18" s="409"/>
      <c r="AG18" s="319"/>
      <c r="AH18" s="409"/>
      <c r="AI18" s="319"/>
      <c r="AJ18" s="331"/>
      <c r="AK18" s="412"/>
      <c r="AL18" s="331"/>
      <c r="AM18" s="330"/>
      <c r="AN18" s="331"/>
      <c r="AO18" s="330"/>
      <c r="AP18" s="331"/>
      <c r="AQ18" s="319"/>
      <c r="AR18" s="387"/>
      <c r="AS18" s="330"/>
      <c r="AT18" s="431"/>
      <c r="AU18" s="432"/>
      <c r="AV18" s="433"/>
      <c r="AW18" s="479"/>
      <c r="AX18" s="480"/>
      <c r="AY18" s="458"/>
      <c r="AZ18" s="452"/>
      <c r="BA18" s="481"/>
      <c r="BB18" s="452"/>
      <c r="BC18" s="453"/>
      <c r="BD18" s="482"/>
      <c r="BE18" s="502"/>
      <c r="BF18" s="482"/>
      <c r="BG18" s="453"/>
      <c r="BH18" s="543">
        <f>BC22+BB21+BA20</f>
        <v>13.4</v>
      </c>
      <c r="BI18" s="549">
        <f>BH18+BH23</f>
        <v>24</v>
      </c>
      <c r="BJ18" s="534">
        <f>BH18/24</f>
        <v>0.55833333333333335</v>
      </c>
      <c r="BK18" s="537">
        <f>((BA20+(0.6*BB21))/BI18)</f>
        <v>0.33499999999999996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1"/>
      <c r="Q19" s="313"/>
      <c r="R19" s="314"/>
      <c r="S19" s="313"/>
      <c r="T19" s="314"/>
      <c r="U19" s="388"/>
      <c r="V19" s="317"/>
      <c r="W19" s="807" t="s">
        <v>24</v>
      </c>
      <c r="X19" s="527" t="s">
        <v>24</v>
      </c>
      <c r="Y19" s="807" t="s">
        <v>24</v>
      </c>
      <c r="Z19" s="527" t="s">
        <v>24</v>
      </c>
      <c r="AA19" s="316"/>
      <c r="AB19" s="317"/>
      <c r="AC19" s="316"/>
      <c r="AD19" s="317"/>
      <c r="AE19" s="313"/>
      <c r="AF19" s="317"/>
      <c r="AG19" s="313"/>
      <c r="AH19" s="387"/>
      <c r="AI19" s="313"/>
      <c r="AJ19" s="331"/>
      <c r="AK19" s="418"/>
      <c r="AL19" s="419"/>
      <c r="AM19" s="313"/>
      <c r="AN19" s="314"/>
      <c r="AO19" s="313"/>
      <c r="AP19" s="372"/>
      <c r="AQ19" s="313"/>
      <c r="AR19" s="372"/>
      <c r="AS19" s="313"/>
      <c r="AT19" s="372"/>
      <c r="AU19" s="313"/>
      <c r="AV19" s="345"/>
      <c r="AW19" s="344"/>
      <c r="AX19" s="483"/>
      <c r="AY19" s="455"/>
      <c r="AZ19" s="455">
        <v>1.2</v>
      </c>
      <c r="BA19" s="484"/>
      <c r="BB19" s="455"/>
      <c r="BC19" s="457"/>
      <c r="BD19" s="459"/>
      <c r="BE19" s="503"/>
      <c r="BF19" s="459"/>
      <c r="BG19" s="457"/>
      <c r="BH19" s="544"/>
      <c r="BI19" s="550"/>
      <c r="BJ19" s="535"/>
      <c r="BK19" s="538"/>
    </row>
    <row r="20" spans="1:75" ht="17.100000000000001" customHeight="1">
      <c r="A20" s="555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4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39"/>
      <c r="AI20" s="341"/>
      <c r="AJ20" s="339"/>
      <c r="AK20" s="341"/>
      <c r="AL20" s="339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59"/>
      <c r="AZ20" s="455"/>
      <c r="BA20" s="455"/>
      <c r="BB20" s="455"/>
      <c r="BC20" s="457"/>
      <c r="BD20" s="459"/>
      <c r="BE20" s="503"/>
      <c r="BF20" s="459"/>
      <c r="BG20" s="457"/>
      <c r="BH20" s="544"/>
      <c r="BI20" s="550"/>
      <c r="BJ20" s="535"/>
      <c r="BK20" s="538"/>
    </row>
    <row r="21" spans="1:75" ht="17.100000000000001" customHeight="1">
      <c r="A21" s="555"/>
      <c r="B21" s="333" t="s">
        <v>16</v>
      </c>
      <c r="C21" s="319"/>
      <c r="D21" s="320"/>
      <c r="E21" s="319"/>
      <c r="F21" s="320"/>
      <c r="G21" s="319"/>
      <c r="H21" s="320"/>
      <c r="I21" s="319"/>
      <c r="J21" s="320"/>
      <c r="K21" s="319"/>
      <c r="L21" s="320"/>
      <c r="M21" s="319"/>
      <c r="N21" s="320"/>
      <c r="O21" s="319"/>
      <c r="P21" s="320"/>
      <c r="Q21" s="316"/>
      <c r="R21" s="317"/>
      <c r="S21" s="316"/>
      <c r="T21" s="317"/>
      <c r="U21" s="316"/>
      <c r="V21" s="317"/>
      <c r="W21" s="803" t="s">
        <v>24</v>
      </c>
      <c r="X21" s="528" t="s">
        <v>24</v>
      </c>
      <c r="Y21" s="803" t="s">
        <v>24</v>
      </c>
      <c r="Z21" s="528" t="s">
        <v>24</v>
      </c>
      <c r="AA21" s="803" t="s">
        <v>24</v>
      </c>
      <c r="AB21" s="528" t="s">
        <v>24</v>
      </c>
      <c r="AC21" s="804" t="s">
        <v>24</v>
      </c>
      <c r="AD21" s="805" t="s">
        <v>24</v>
      </c>
      <c r="AE21" s="803" t="s">
        <v>24</v>
      </c>
      <c r="AF21" s="805" t="s">
        <v>24</v>
      </c>
      <c r="AG21" s="804" t="s">
        <v>24</v>
      </c>
      <c r="AH21" s="805" t="s">
        <v>24</v>
      </c>
      <c r="AI21" s="803" t="s">
        <v>24</v>
      </c>
      <c r="AJ21" s="528" t="s">
        <v>24</v>
      </c>
      <c r="AK21" s="804" t="s">
        <v>24</v>
      </c>
      <c r="AL21" s="528" t="s">
        <v>24</v>
      </c>
      <c r="AM21" s="804" t="s">
        <v>24</v>
      </c>
      <c r="AN21" s="805" t="s">
        <v>24</v>
      </c>
      <c r="AO21" s="803" t="s">
        <v>24</v>
      </c>
      <c r="AP21" s="806" t="s">
        <v>24</v>
      </c>
      <c r="AQ21" s="803" t="s">
        <v>24</v>
      </c>
      <c r="AR21" s="528" t="s">
        <v>24</v>
      </c>
      <c r="AS21" s="804" t="s">
        <v>24</v>
      </c>
      <c r="AT21" s="528" t="s">
        <v>24</v>
      </c>
      <c r="AU21" s="804" t="s">
        <v>24</v>
      </c>
      <c r="AV21" s="805" t="s">
        <v>24</v>
      </c>
      <c r="AW21" s="803" t="s">
        <v>24</v>
      </c>
      <c r="AX21" s="806" t="s">
        <v>24</v>
      </c>
      <c r="AY21" s="459"/>
      <c r="AZ21" s="455"/>
      <c r="BA21" s="484"/>
      <c r="BB21" s="485">
        <v>13.4</v>
      </c>
      <c r="BC21" s="457"/>
      <c r="BD21" s="459"/>
      <c r="BE21" s="503"/>
      <c r="BF21" s="459"/>
      <c r="BG21" s="457"/>
      <c r="BH21" s="544"/>
      <c r="BI21" s="550"/>
      <c r="BJ21" s="535"/>
      <c r="BK21" s="538"/>
    </row>
    <row r="22" spans="1:75" ht="18.75" customHeight="1">
      <c r="A22" s="555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9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0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86"/>
      <c r="AY22" s="462"/>
      <c r="AZ22" s="487"/>
      <c r="BA22" s="487"/>
      <c r="BB22" s="487"/>
      <c r="BC22" s="488"/>
      <c r="BD22" s="462"/>
      <c r="BE22" s="504"/>
      <c r="BF22" s="492"/>
      <c r="BG22" s="465"/>
      <c r="BH22" s="545"/>
      <c r="BI22" s="550"/>
      <c r="BJ22" s="535"/>
      <c r="BK22" s="538"/>
    </row>
    <row r="23" spans="1:75" ht="17.100000000000001" customHeight="1">
      <c r="A23" s="555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7"/>
      <c r="Y23" s="330"/>
      <c r="Z23" s="349"/>
      <c r="AA23" s="325"/>
      <c r="AB23" s="326"/>
      <c r="AC23" s="325"/>
      <c r="AD23" s="349"/>
      <c r="AE23" s="325"/>
      <c r="AF23" s="326"/>
      <c r="AG23" s="325"/>
      <c r="AH23" s="349"/>
      <c r="AI23" s="325"/>
      <c r="AJ23" s="326"/>
      <c r="AK23" s="348"/>
      <c r="AL23" s="349"/>
      <c r="AM23" s="330"/>
      <c r="AN23" s="372"/>
      <c r="AO23" s="388"/>
      <c r="AP23" s="387"/>
      <c r="AQ23" s="388"/>
      <c r="AR23" s="387"/>
      <c r="AS23" s="388"/>
      <c r="AT23" s="431"/>
      <c r="AU23" s="432"/>
      <c r="AV23" s="433"/>
      <c r="AW23" s="325"/>
      <c r="AX23" s="326"/>
      <c r="AY23" s="460"/>
      <c r="AZ23" s="472"/>
      <c r="BA23" s="472"/>
      <c r="BB23" s="472"/>
      <c r="BC23" s="473"/>
      <c r="BD23" s="460"/>
      <c r="BE23" s="473"/>
      <c r="BF23" s="460"/>
      <c r="BG23" s="473"/>
      <c r="BH23" s="546">
        <f>BG26+BF25+BE24+BD23</f>
        <v>10.6</v>
      </c>
      <c r="BI23" s="550"/>
      <c r="BJ23" s="535"/>
      <c r="BK23" s="538"/>
    </row>
    <row r="24" spans="1:75" ht="17.100000000000001" customHeight="1">
      <c r="A24" s="555"/>
      <c r="B24" s="327" t="s">
        <v>19</v>
      </c>
      <c r="C24" s="524" t="s">
        <v>24</v>
      </c>
      <c r="D24" s="525" t="s">
        <v>24</v>
      </c>
      <c r="E24" s="524" t="s">
        <v>24</v>
      </c>
      <c r="F24" s="525" t="s">
        <v>24</v>
      </c>
      <c r="G24" s="524" t="s">
        <v>24</v>
      </c>
      <c r="H24" s="525" t="s">
        <v>24</v>
      </c>
      <c r="I24" s="524" t="s">
        <v>24</v>
      </c>
      <c r="J24" s="525" t="s">
        <v>24</v>
      </c>
      <c r="K24" s="524" t="s">
        <v>24</v>
      </c>
      <c r="L24" s="525" t="s">
        <v>24</v>
      </c>
      <c r="M24" s="524" t="s">
        <v>24</v>
      </c>
      <c r="N24" s="525" t="s">
        <v>24</v>
      </c>
      <c r="O24" s="524" t="s">
        <v>24</v>
      </c>
      <c r="P24" s="525" t="s">
        <v>24</v>
      </c>
      <c r="Q24" s="523" t="s">
        <v>24</v>
      </c>
      <c r="R24" s="526" t="s">
        <v>24</v>
      </c>
      <c r="S24" s="523" t="s">
        <v>24</v>
      </c>
      <c r="T24" s="526" t="s">
        <v>24</v>
      </c>
      <c r="U24" s="523" t="s">
        <v>24</v>
      </c>
      <c r="V24" s="526" t="s">
        <v>24</v>
      </c>
      <c r="W24" s="319"/>
      <c r="X24" s="387"/>
      <c r="Y24" s="319"/>
      <c r="Z24" s="387"/>
      <c r="AA24" s="316"/>
      <c r="AB24" s="802"/>
      <c r="AC24" s="313"/>
      <c r="AD24" s="331"/>
      <c r="AE24" s="319"/>
      <c r="AF24" s="320"/>
      <c r="AG24" s="319"/>
      <c r="AH24" s="409"/>
      <c r="AI24" s="319"/>
      <c r="AJ24" s="320"/>
      <c r="AK24" s="412"/>
      <c r="AL24" s="331"/>
      <c r="AM24" s="330"/>
      <c r="AN24" s="331"/>
      <c r="AO24" s="388"/>
      <c r="AP24" s="387"/>
      <c r="AQ24" s="388"/>
      <c r="AR24" s="387"/>
      <c r="AS24" s="388"/>
      <c r="AT24" s="387"/>
      <c r="AU24" s="388"/>
      <c r="AV24" s="387"/>
      <c r="AW24" s="388"/>
      <c r="AX24" s="387"/>
      <c r="AY24" s="460"/>
      <c r="AZ24" s="472"/>
      <c r="BA24" s="472"/>
      <c r="BB24" s="472"/>
      <c r="BC24" s="473"/>
      <c r="BD24" s="460"/>
      <c r="BE24" s="473">
        <v>10.6</v>
      </c>
      <c r="BF24" s="460"/>
      <c r="BG24" s="473"/>
      <c r="BH24" s="547"/>
      <c r="BI24" s="550"/>
      <c r="BJ24" s="535"/>
      <c r="BK24" s="538"/>
    </row>
    <row r="25" spans="1:75" ht="17.100000000000001" customHeight="1">
      <c r="A25" s="555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2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0"/>
      <c r="AK25" s="399"/>
      <c r="AL25" s="400"/>
      <c r="AM25" s="316"/>
      <c r="AN25" s="317"/>
      <c r="AO25" s="313"/>
      <c r="AP25" s="314"/>
      <c r="AQ25" s="313"/>
      <c r="AR25" s="434"/>
      <c r="AS25" s="425"/>
      <c r="AT25" s="434"/>
      <c r="AU25" s="425"/>
      <c r="AV25" s="314"/>
      <c r="AW25" s="313"/>
      <c r="AX25" s="314"/>
      <c r="AY25" s="460"/>
      <c r="AZ25" s="472"/>
      <c r="BA25" s="472"/>
      <c r="BB25" s="472"/>
      <c r="BC25" s="473"/>
      <c r="BD25" s="460"/>
      <c r="BE25" s="473"/>
      <c r="BF25" s="460"/>
      <c r="BG25" s="473"/>
      <c r="BH25" s="547"/>
      <c r="BI25" s="550"/>
      <c r="BJ25" s="535"/>
      <c r="BK25" s="538"/>
    </row>
    <row r="26" spans="1:75" ht="17.100000000000001" customHeight="1">
      <c r="A26" s="556"/>
      <c r="B26" s="337" t="s">
        <v>21</v>
      </c>
      <c r="C26" s="338"/>
      <c r="D26" s="339"/>
      <c r="E26" s="338"/>
      <c r="F26" s="340"/>
      <c r="G26" s="341"/>
      <c r="H26" s="340"/>
      <c r="I26" s="373"/>
      <c r="J26" s="339"/>
      <c r="K26" s="373"/>
      <c r="L26" s="374"/>
      <c r="M26" s="375"/>
      <c r="N26" s="376"/>
      <c r="O26" s="377"/>
      <c r="P26" s="378"/>
      <c r="Q26" s="375"/>
      <c r="R26" s="376"/>
      <c r="S26" s="375"/>
      <c r="T26" s="376"/>
      <c r="U26" s="375"/>
      <c r="V26" s="378"/>
      <c r="W26" s="375"/>
      <c r="X26" s="376"/>
      <c r="Y26" s="410"/>
      <c r="Z26" s="411"/>
      <c r="AA26" s="410"/>
      <c r="AB26" s="411"/>
      <c r="AC26" s="375"/>
      <c r="AD26" s="378"/>
      <c r="AE26" s="375"/>
      <c r="AF26" s="376"/>
      <c r="AG26" s="421"/>
      <c r="AH26" s="422"/>
      <c r="AI26" s="421"/>
      <c r="AJ26" s="422"/>
      <c r="AK26" s="423"/>
      <c r="AL26" s="424"/>
      <c r="AM26" s="423"/>
      <c r="AN26" s="424"/>
      <c r="AO26" s="435"/>
      <c r="AP26" s="436"/>
      <c r="AQ26" s="423"/>
      <c r="AR26" s="424"/>
      <c r="AS26" s="423"/>
      <c r="AT26" s="424"/>
      <c r="AU26" s="423"/>
      <c r="AV26" s="424"/>
      <c r="AW26" s="316"/>
      <c r="AX26" s="317"/>
      <c r="AY26" s="475"/>
      <c r="AZ26" s="477"/>
      <c r="BA26" s="477"/>
      <c r="BB26" s="477"/>
      <c r="BC26" s="478"/>
      <c r="BD26" s="475"/>
      <c r="BE26" s="478"/>
      <c r="BF26" s="475"/>
      <c r="BG26" s="505"/>
      <c r="BH26" s="548"/>
      <c r="BI26" s="551"/>
      <c r="BJ26" s="536"/>
      <c r="BK26" s="539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9"/>
      <c r="N27" s="380"/>
      <c r="O27" s="310"/>
      <c r="P27" s="380"/>
      <c r="Q27" s="394"/>
      <c r="R27" s="396"/>
      <c r="S27" s="397"/>
      <c r="T27" s="398"/>
      <c r="U27" s="394"/>
      <c r="V27" s="396"/>
      <c r="W27" s="394"/>
      <c r="X27" s="396"/>
      <c r="Y27" s="394"/>
      <c r="Z27" s="396"/>
      <c r="AA27" s="412"/>
      <c r="AB27" s="396"/>
      <c r="AC27" s="397"/>
      <c r="AD27" s="398"/>
      <c r="AE27" s="394"/>
      <c r="AF27" s="396"/>
      <c r="AG27" s="394"/>
      <c r="AH27" s="396"/>
      <c r="AI27" s="397"/>
      <c r="AJ27" s="398"/>
      <c r="AK27" s="397"/>
      <c r="AL27" s="396"/>
      <c r="AM27" s="425"/>
      <c r="AN27" s="409"/>
      <c r="AO27" s="379"/>
      <c r="AP27" s="380"/>
      <c r="AQ27" s="397"/>
      <c r="AR27" s="396"/>
      <c r="AS27" s="394"/>
      <c r="AT27" s="396"/>
      <c r="AU27" s="437"/>
      <c r="AV27" s="433"/>
      <c r="AW27" s="342"/>
      <c r="AX27" s="489"/>
      <c r="AY27" s="460"/>
      <c r="AZ27" s="452"/>
      <c r="BA27" s="452"/>
      <c r="BB27" s="452"/>
      <c r="BC27" s="453"/>
      <c r="BD27" s="482"/>
      <c r="BE27" s="499"/>
      <c r="BF27" s="482" t="s">
        <v>29</v>
      </c>
      <c r="BG27" s="453"/>
      <c r="BH27" s="543">
        <f>BA29+BB30+BC31</f>
        <v>0</v>
      </c>
      <c r="BI27" s="549">
        <f t="shared" ref="BI27" si="0">BH27+BH32</f>
        <v>24</v>
      </c>
      <c r="BJ27" s="534">
        <f>BH27/24</f>
        <v>0</v>
      </c>
      <c r="BK27" s="537">
        <f>((BA29+(0.6*BB30))/BI27)</f>
        <v>0</v>
      </c>
    </row>
    <row r="28" spans="1:75" ht="17.100000000000001" customHeight="1">
      <c r="A28" s="555"/>
      <c r="B28" s="312" t="s">
        <v>14</v>
      </c>
      <c r="C28" s="344"/>
      <c r="D28" s="345"/>
      <c r="E28" s="344"/>
      <c r="F28" s="345"/>
      <c r="G28" s="344"/>
      <c r="H28" s="345"/>
      <c r="I28" s="344"/>
      <c r="J28" s="345"/>
      <c r="K28" s="344"/>
      <c r="L28" s="345"/>
      <c r="M28" s="344"/>
      <c r="N28" s="345"/>
      <c r="O28" s="344"/>
      <c r="P28" s="345"/>
      <c r="Q28" s="313"/>
      <c r="R28" s="314"/>
      <c r="S28" s="313"/>
      <c r="T28" s="314"/>
      <c r="U28" s="399"/>
      <c r="V28" s="400"/>
      <c r="W28" s="399"/>
      <c r="X28" s="400"/>
      <c r="Y28" s="399"/>
      <c r="Z28" s="400"/>
      <c r="AA28" s="316"/>
      <c r="AB28" s="400"/>
      <c r="AC28" s="399"/>
      <c r="AD28" s="400"/>
      <c r="AE28" s="399"/>
      <c r="AF28" s="400"/>
      <c r="AG28" s="399"/>
      <c r="AH28" s="400"/>
      <c r="AI28" s="316"/>
      <c r="AJ28" s="426"/>
      <c r="AK28" s="344"/>
      <c r="AL28" s="345"/>
      <c r="AM28" s="344"/>
      <c r="AN28" s="317"/>
      <c r="AO28" s="344"/>
      <c r="AP28" s="345"/>
      <c r="AQ28" s="344"/>
      <c r="AR28" s="345"/>
      <c r="AS28" s="344"/>
      <c r="AT28" s="345"/>
      <c r="AU28" s="344"/>
      <c r="AV28" s="345"/>
      <c r="AW28" s="344"/>
      <c r="AX28" s="483"/>
      <c r="AY28" s="455"/>
      <c r="AZ28" s="455"/>
      <c r="BA28" s="455"/>
      <c r="BB28" s="455"/>
      <c r="BC28" s="457"/>
      <c r="BD28" s="459"/>
      <c r="BE28" s="500"/>
      <c r="BF28" s="459"/>
      <c r="BG28" s="457"/>
      <c r="BH28" s="544"/>
      <c r="BI28" s="550"/>
      <c r="BJ28" s="535"/>
      <c r="BK28" s="538"/>
    </row>
    <row r="29" spans="1:75" ht="17.100000000000001" customHeight="1">
      <c r="A29" s="555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38"/>
      <c r="AV29" s="345"/>
      <c r="AW29" s="316"/>
      <c r="AX29" s="317"/>
      <c r="AY29" s="459"/>
      <c r="AZ29" s="455"/>
      <c r="BA29" s="455"/>
      <c r="BB29" s="455"/>
      <c r="BC29" s="457"/>
      <c r="BD29" s="459"/>
      <c r="BE29" s="500"/>
      <c r="BF29" s="459"/>
      <c r="BG29" s="457"/>
      <c r="BH29" s="544"/>
      <c r="BI29" s="550"/>
      <c r="BJ29" s="535"/>
      <c r="BK29" s="538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5"/>
      <c r="AW30" s="490"/>
      <c r="AX30" s="491"/>
      <c r="AY30" s="459"/>
      <c r="AZ30" s="455"/>
      <c r="BA30" s="455"/>
      <c r="BB30" s="455"/>
      <c r="BC30" s="457"/>
      <c r="BD30" s="459"/>
      <c r="BE30" s="500"/>
      <c r="BF30" s="459"/>
      <c r="BG30" s="457"/>
      <c r="BH30" s="544"/>
      <c r="BI30" s="550"/>
      <c r="BJ30" s="535"/>
      <c r="BK30" s="538"/>
    </row>
    <row r="31" spans="1:75" ht="17.100000000000001" customHeight="1">
      <c r="A31" s="555"/>
      <c r="B31" s="334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1"/>
      <c r="U31" s="402"/>
      <c r="V31" s="347"/>
      <c r="W31" s="346"/>
      <c r="X31" s="347"/>
      <c r="Y31" s="346"/>
      <c r="Z31" s="347"/>
      <c r="AA31" s="346"/>
      <c r="AB31" s="347"/>
      <c r="AC31" s="346"/>
      <c r="AD31" s="347"/>
      <c r="AE31" s="413"/>
      <c r="AF31" s="347"/>
      <c r="AG31" s="346"/>
      <c r="AH31" s="347"/>
      <c r="AI31" s="346"/>
      <c r="AJ31" s="413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9"/>
      <c r="AV31" s="440"/>
      <c r="AW31" s="346"/>
      <c r="AX31" s="486"/>
      <c r="AY31" s="492"/>
      <c r="AZ31" s="464"/>
      <c r="BA31" s="464"/>
      <c r="BB31" s="464"/>
      <c r="BC31" s="465"/>
      <c r="BD31" s="492"/>
      <c r="BE31" s="488"/>
      <c r="BF31" s="492"/>
      <c r="BG31" s="465"/>
      <c r="BH31" s="545"/>
      <c r="BI31" s="550"/>
      <c r="BJ31" s="535"/>
      <c r="BK31" s="538"/>
    </row>
    <row r="32" spans="1:75" ht="17.100000000000001" customHeight="1">
      <c r="A32" s="555"/>
      <c r="B32" s="324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25"/>
      <c r="V32" s="326"/>
      <c r="W32" s="325"/>
      <c r="X32" s="326"/>
      <c r="Y32" s="414"/>
      <c r="Z32" s="415"/>
      <c r="AA32" s="325"/>
      <c r="AB32" s="326"/>
      <c r="AC32" s="325"/>
      <c r="AD32" s="326"/>
      <c r="AE32" s="325"/>
      <c r="AF32" s="326"/>
      <c r="AG32" s="348"/>
      <c r="AH32" s="349"/>
      <c r="AI32" s="348"/>
      <c r="AJ32" s="349"/>
      <c r="AK32" s="348"/>
      <c r="AL32" s="349"/>
      <c r="AM32" s="348"/>
      <c r="AN32" s="349"/>
      <c r="AO32" s="348"/>
      <c r="AP32" s="349"/>
      <c r="AQ32" s="325"/>
      <c r="AR32" s="326"/>
      <c r="AS32" s="325"/>
      <c r="AT32" s="326"/>
      <c r="AU32" s="325"/>
      <c r="AV32" s="326"/>
      <c r="AW32" s="325"/>
      <c r="AX32" s="326"/>
      <c r="AY32" s="460"/>
      <c r="AZ32" s="472"/>
      <c r="BA32" s="472"/>
      <c r="BB32" s="472"/>
      <c r="BC32" s="473"/>
      <c r="BD32" s="460"/>
      <c r="BE32" s="473"/>
      <c r="BF32" s="460"/>
      <c r="BG32" s="473"/>
      <c r="BH32" s="546">
        <f>BD32+BE33+BF34+BG35</f>
        <v>24</v>
      </c>
      <c r="BI32" s="550"/>
      <c r="BJ32" s="535"/>
      <c r="BK32" s="538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0"/>
      <c r="AZ33" s="472"/>
      <c r="BA33" s="472"/>
      <c r="BB33" s="472"/>
      <c r="BC33" s="473"/>
      <c r="BD33" s="460"/>
      <c r="BE33" s="473"/>
      <c r="BF33" s="460"/>
      <c r="BG33" s="473"/>
      <c r="BH33" s="547"/>
      <c r="BI33" s="550"/>
      <c r="BJ33" s="535"/>
      <c r="BK33" s="538"/>
    </row>
    <row r="34" spans="1:63" ht="17.100000000000001" customHeight="1">
      <c r="A34" s="555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0"/>
      <c r="AK34" s="399"/>
      <c r="AL34" s="400"/>
      <c r="AM34" s="427"/>
      <c r="AN34" s="42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0"/>
      <c r="AZ34" s="472"/>
      <c r="BA34" s="472"/>
      <c r="BB34" s="472"/>
      <c r="BC34" s="473"/>
      <c r="BD34" s="460"/>
      <c r="BE34" s="473"/>
      <c r="BF34" s="460"/>
      <c r="BG34" s="473"/>
      <c r="BH34" s="547"/>
      <c r="BI34" s="550"/>
      <c r="BJ34" s="535"/>
      <c r="BK34" s="538"/>
    </row>
    <row r="35" spans="1:63" ht="17.100000000000001" customHeight="1">
      <c r="A35" s="556"/>
      <c r="B35" s="337" t="s">
        <v>21</v>
      </c>
      <c r="C35" s="350" t="s">
        <v>24</v>
      </c>
      <c r="D35" s="351" t="s">
        <v>24</v>
      </c>
      <c r="E35" s="350" t="s">
        <v>24</v>
      </c>
      <c r="F35" s="351" t="s">
        <v>24</v>
      </c>
      <c r="G35" s="350" t="s">
        <v>24</v>
      </c>
      <c r="H35" s="351" t="s">
        <v>24</v>
      </c>
      <c r="I35" s="350" t="s">
        <v>24</v>
      </c>
      <c r="J35" s="351" t="s">
        <v>24</v>
      </c>
      <c r="K35" s="350" t="s">
        <v>24</v>
      </c>
      <c r="L35" s="351" t="s">
        <v>24</v>
      </c>
      <c r="M35" s="350" t="s">
        <v>24</v>
      </c>
      <c r="N35" s="351" t="s">
        <v>24</v>
      </c>
      <c r="O35" s="350" t="s">
        <v>24</v>
      </c>
      <c r="P35" s="351" t="s">
        <v>24</v>
      </c>
      <c r="Q35" s="350" t="s">
        <v>24</v>
      </c>
      <c r="R35" s="351" t="s">
        <v>24</v>
      </c>
      <c r="S35" s="350" t="s">
        <v>24</v>
      </c>
      <c r="T35" s="351" t="s">
        <v>24</v>
      </c>
      <c r="U35" s="403" t="s">
        <v>24</v>
      </c>
      <c r="V35" s="404" t="s">
        <v>24</v>
      </c>
      <c r="W35" s="403" t="s">
        <v>24</v>
      </c>
      <c r="X35" s="404" t="s">
        <v>24</v>
      </c>
      <c r="Y35" s="403" t="s">
        <v>24</v>
      </c>
      <c r="Z35" s="404" t="s">
        <v>24</v>
      </c>
      <c r="AA35" s="403" t="s">
        <v>24</v>
      </c>
      <c r="AB35" s="404" t="s">
        <v>24</v>
      </c>
      <c r="AC35" s="403" t="s">
        <v>24</v>
      </c>
      <c r="AD35" s="404" t="s">
        <v>24</v>
      </c>
      <c r="AE35" s="403" t="s">
        <v>24</v>
      </c>
      <c r="AF35" s="404" t="s">
        <v>24</v>
      </c>
      <c r="AG35" s="350" t="s">
        <v>24</v>
      </c>
      <c r="AH35" s="351" t="s">
        <v>24</v>
      </c>
      <c r="AI35" s="350" t="s">
        <v>24</v>
      </c>
      <c r="AJ35" s="351" t="s">
        <v>24</v>
      </c>
      <c r="AK35" s="350" t="s">
        <v>24</v>
      </c>
      <c r="AL35" s="351" t="s">
        <v>24</v>
      </c>
      <c r="AM35" s="350" t="s">
        <v>24</v>
      </c>
      <c r="AN35" s="351" t="s">
        <v>24</v>
      </c>
      <c r="AO35" s="350" t="s">
        <v>24</v>
      </c>
      <c r="AP35" s="351" t="s">
        <v>24</v>
      </c>
      <c r="AQ35" s="403" t="s">
        <v>24</v>
      </c>
      <c r="AR35" s="404" t="s">
        <v>24</v>
      </c>
      <c r="AS35" s="403" t="s">
        <v>24</v>
      </c>
      <c r="AT35" s="404" t="s">
        <v>24</v>
      </c>
      <c r="AU35" s="403" t="s">
        <v>24</v>
      </c>
      <c r="AV35" s="404" t="s">
        <v>24</v>
      </c>
      <c r="AW35" s="403" t="s">
        <v>24</v>
      </c>
      <c r="AX35" s="404" t="s">
        <v>24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548"/>
      <c r="BI35" s="551"/>
      <c r="BJ35" s="536"/>
      <c r="BK35" s="539"/>
    </row>
    <row r="36" spans="1:63" ht="23.25" customHeight="1" thickTop="1" thickBo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5"/>
      <c r="AZ36" s="305"/>
      <c r="BA36" s="493"/>
      <c r="BB36" s="493"/>
      <c r="BC36" s="305"/>
      <c r="BD36" s="305"/>
      <c r="BE36" s="305"/>
      <c r="BG36" s="305"/>
      <c r="BH36" s="305"/>
      <c r="BI36" s="506" t="s">
        <v>30</v>
      </c>
      <c r="BJ36" s="507">
        <f>AVERAGE(BJ9:BJ35)</f>
        <v>0.18611111111111112</v>
      </c>
      <c r="BK36" s="507">
        <f>AVERAGE(BK9:BK35)</f>
        <v>0.11166666666666665</v>
      </c>
    </row>
    <row r="37" spans="1:63" ht="18" customHeight="1" thickTop="1" thickBot="1">
      <c r="A37" s="354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1" t="s">
        <v>32</v>
      </c>
      <c r="O37" s="382"/>
      <c r="P37" s="723" t="s">
        <v>33</v>
      </c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5"/>
      <c r="AC37" s="726" t="s">
        <v>34</v>
      </c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8"/>
      <c r="AR37" s="723" t="s">
        <v>35</v>
      </c>
      <c r="AS37" s="724"/>
      <c r="AT37" s="724"/>
      <c r="AU37" s="724"/>
      <c r="AV37" s="724"/>
      <c r="AW37" s="724"/>
      <c r="AX37" s="724"/>
      <c r="AY37" s="724"/>
      <c r="AZ37" s="724"/>
      <c r="BA37" s="724"/>
      <c r="BB37" s="725"/>
      <c r="BC37" s="305"/>
      <c r="BD37" s="354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3"/>
      <c r="O38" s="305"/>
      <c r="P38" s="711" t="s">
        <v>37</v>
      </c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3" t="s">
        <v>206</v>
      </c>
      <c r="AD38" s="714"/>
      <c r="AE38" s="714"/>
      <c r="AF38" s="714"/>
      <c r="AG38" s="714"/>
      <c r="AH38" s="714"/>
      <c r="AI38" s="714"/>
      <c r="AJ38" s="714"/>
      <c r="AK38" s="714"/>
      <c r="AL38" s="714"/>
      <c r="AM38" s="714"/>
      <c r="AN38" s="714"/>
      <c r="AO38" s="714"/>
      <c r="AP38" s="714"/>
      <c r="AQ38" s="715"/>
      <c r="AR38" s="716" t="s">
        <v>37</v>
      </c>
      <c r="AS38" s="716"/>
      <c r="AT38" s="716"/>
      <c r="AU38" s="716"/>
      <c r="AV38" s="716"/>
      <c r="AW38" s="716"/>
      <c r="AX38" s="716"/>
      <c r="AY38" s="716"/>
      <c r="AZ38" s="716"/>
      <c r="BA38" s="716"/>
      <c r="BB38" s="717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5" t="s">
        <v>38</v>
      </c>
      <c r="B39" s="718"/>
      <c r="C39" s="718"/>
      <c r="D39" s="718"/>
      <c r="E39" s="718"/>
      <c r="F39" s="718"/>
      <c r="G39" s="718"/>
      <c r="H39" s="718"/>
      <c r="I39" s="718"/>
      <c r="J39" s="718"/>
      <c r="K39" s="718"/>
      <c r="L39" s="305"/>
      <c r="M39" s="305"/>
      <c r="N39" s="383"/>
      <c r="O39" s="305"/>
      <c r="P39" s="700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19" t="s">
        <v>207</v>
      </c>
      <c r="AD39" s="720"/>
      <c r="AE39" s="720"/>
      <c r="AF39" s="720"/>
      <c r="AG39" s="720"/>
      <c r="AH39" s="720"/>
      <c r="AI39" s="720"/>
      <c r="AJ39" s="720"/>
      <c r="AK39" s="720"/>
      <c r="AL39" s="720"/>
      <c r="AM39" s="720"/>
      <c r="AN39" s="720"/>
      <c r="AO39" s="720"/>
      <c r="AP39" s="720"/>
      <c r="AQ39" s="721"/>
      <c r="AR39" s="703"/>
      <c r="AS39" s="703"/>
      <c r="AT39" s="703"/>
      <c r="AU39" s="703"/>
      <c r="AV39" s="703"/>
      <c r="AW39" s="703"/>
      <c r="AX39" s="703"/>
      <c r="AY39" s="703"/>
      <c r="AZ39" s="703"/>
      <c r="BA39" s="703"/>
      <c r="BB39" s="704"/>
      <c r="BC39" s="305"/>
      <c r="BD39" s="355" t="s">
        <v>38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39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305"/>
      <c r="M40" s="305"/>
      <c r="N40" s="383"/>
      <c r="O40" s="305"/>
      <c r="P40" s="698"/>
      <c r="Q40" s="699"/>
      <c r="R40" s="699"/>
      <c r="S40" s="699"/>
      <c r="T40" s="699"/>
      <c r="U40" s="699"/>
      <c r="V40" s="699"/>
      <c r="W40" s="699"/>
      <c r="X40" s="699"/>
      <c r="Y40" s="699"/>
      <c r="Z40" s="699"/>
      <c r="AA40" s="699"/>
      <c r="AB40" s="699"/>
      <c r="AC40" s="719" t="s">
        <v>209</v>
      </c>
      <c r="AD40" s="720"/>
      <c r="AE40" s="720"/>
      <c r="AF40" s="720"/>
      <c r="AG40" s="720"/>
      <c r="AH40" s="720"/>
      <c r="AI40" s="720"/>
      <c r="AJ40" s="720"/>
      <c r="AK40" s="720"/>
      <c r="AL40" s="720"/>
      <c r="AM40" s="720"/>
      <c r="AN40" s="720"/>
      <c r="AO40" s="720"/>
      <c r="AP40" s="720"/>
      <c r="AQ40" s="721"/>
      <c r="AR40" s="703"/>
      <c r="AS40" s="703"/>
      <c r="AT40" s="703"/>
      <c r="AU40" s="703"/>
      <c r="AV40" s="703"/>
      <c r="AW40" s="703"/>
      <c r="AX40" s="703"/>
      <c r="AY40" s="703"/>
      <c r="AZ40" s="703"/>
      <c r="BA40" s="703"/>
      <c r="BB40" s="704"/>
      <c r="BC40" s="305"/>
      <c r="BD40" s="355" t="s">
        <v>39</v>
      </c>
      <c r="BE40" s="697"/>
      <c r="BF40" s="697"/>
      <c r="BG40" s="697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05"/>
      <c r="M41" s="305"/>
      <c r="N41" s="383"/>
      <c r="O41" s="305"/>
      <c r="P41" s="698"/>
      <c r="Q41" s="699"/>
      <c r="R41" s="699"/>
      <c r="S41" s="699"/>
      <c r="T41" s="699"/>
      <c r="U41" s="699"/>
      <c r="V41" s="699"/>
      <c r="W41" s="699"/>
      <c r="X41" s="699"/>
      <c r="Y41" s="699"/>
      <c r="Z41" s="699"/>
      <c r="AA41" s="699"/>
      <c r="AB41" s="699"/>
      <c r="AC41" s="719" t="s">
        <v>210</v>
      </c>
      <c r="AD41" s="720"/>
      <c r="AE41" s="720"/>
      <c r="AF41" s="720"/>
      <c r="AG41" s="720"/>
      <c r="AH41" s="720"/>
      <c r="AI41" s="720"/>
      <c r="AJ41" s="720"/>
      <c r="AK41" s="720"/>
      <c r="AL41" s="720"/>
      <c r="AM41" s="720"/>
      <c r="AN41" s="720"/>
      <c r="AO41" s="720"/>
      <c r="AP41" s="720"/>
      <c r="AQ41" s="72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94"/>
      <c r="BC41" s="305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05"/>
      <c r="M42" s="305"/>
      <c r="N42" s="383"/>
      <c r="O42" s="305"/>
      <c r="P42" s="698"/>
      <c r="Q42" s="699"/>
      <c r="R42" s="699"/>
      <c r="S42" s="699"/>
      <c r="T42" s="699"/>
      <c r="U42" s="699"/>
      <c r="V42" s="699"/>
      <c r="W42" s="699"/>
      <c r="X42" s="699"/>
      <c r="Y42" s="699"/>
      <c r="Z42" s="699"/>
      <c r="AA42" s="699"/>
      <c r="AB42" s="699"/>
      <c r="AC42" s="700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  <c r="AO42" s="701"/>
      <c r="AP42" s="701"/>
      <c r="AQ42" s="702"/>
      <c r="AR42" s="703"/>
      <c r="AS42" s="703"/>
      <c r="AT42" s="703"/>
      <c r="AU42" s="703"/>
      <c r="AV42" s="703"/>
      <c r="AW42" s="703"/>
      <c r="AX42" s="703"/>
      <c r="AY42" s="703"/>
      <c r="AZ42" s="703"/>
      <c r="BA42" s="703"/>
      <c r="BB42" s="704"/>
      <c r="BC42" s="305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 thickBo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4"/>
      <c r="O43" s="385"/>
      <c r="P43" s="705"/>
      <c r="Q43" s="706"/>
      <c r="R43" s="706"/>
      <c r="S43" s="706"/>
      <c r="T43" s="706"/>
      <c r="U43" s="706"/>
      <c r="V43" s="706"/>
      <c r="W43" s="706"/>
      <c r="X43" s="706"/>
      <c r="Y43" s="706"/>
      <c r="Z43" s="706"/>
      <c r="AA43" s="706"/>
      <c r="AB43" s="706"/>
      <c r="AC43" s="707"/>
      <c r="AD43" s="708"/>
      <c r="AE43" s="708"/>
      <c r="AF43" s="708"/>
      <c r="AG43" s="708"/>
      <c r="AH43" s="708"/>
      <c r="AI43" s="708"/>
      <c r="AJ43" s="708"/>
      <c r="AK43" s="708"/>
      <c r="AL43" s="708"/>
      <c r="AM43" s="708"/>
      <c r="AN43" s="708"/>
      <c r="AO43" s="708"/>
      <c r="AP43" s="708"/>
      <c r="AQ43" s="709"/>
      <c r="AR43" s="706"/>
      <c r="AS43" s="706"/>
      <c r="AT43" s="706"/>
      <c r="AU43" s="706"/>
      <c r="AV43" s="706"/>
      <c r="AW43" s="706"/>
      <c r="AX43" s="706"/>
      <c r="AY43" s="706"/>
      <c r="AZ43" s="706"/>
      <c r="BA43" s="706"/>
      <c r="BB43" s="710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59" t="s">
        <v>13</v>
      </c>
      <c r="C45" s="360"/>
      <c r="D45" s="361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9" t="s">
        <v>18</v>
      </c>
      <c r="S45" s="580"/>
      <c r="T45" s="360"/>
      <c r="U45" s="361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9" t="s">
        <v>43</v>
      </c>
      <c r="AJ45" s="580"/>
      <c r="AK45" s="429"/>
      <c r="AL45" s="361" t="s">
        <v>44</v>
      </c>
      <c r="AM45" s="363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59" t="s">
        <v>14</v>
      </c>
      <c r="C46" s="360"/>
      <c r="D46" s="361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9" t="s">
        <v>19</v>
      </c>
      <c r="S46" s="580"/>
      <c r="T46" s="360"/>
      <c r="U46" s="361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9" t="s">
        <v>17</v>
      </c>
      <c r="AJ46" s="580"/>
      <c r="AK46" s="43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59" t="s">
        <v>15</v>
      </c>
      <c r="C47" s="360"/>
      <c r="D47" s="361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9" t="s">
        <v>20</v>
      </c>
      <c r="S47" s="580"/>
      <c r="T47" s="360"/>
      <c r="U47" s="361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0"/>
      <c r="AJ47" s="430"/>
      <c r="AK47" s="43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59" t="s">
        <v>16</v>
      </c>
      <c r="C48" s="360"/>
      <c r="D48" s="361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9" t="s">
        <v>21</v>
      </c>
      <c r="S48" s="580"/>
      <c r="T48" s="360"/>
      <c r="U48" s="361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4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59" t="s">
        <v>53</v>
      </c>
      <c r="C49" s="360"/>
      <c r="D49" s="361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9" t="s">
        <v>55</v>
      </c>
      <c r="S49" s="580"/>
      <c r="T49" s="360"/>
      <c r="U49" s="361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8" t="s">
        <v>57</v>
      </c>
      <c r="AK49" s="578"/>
      <c r="AL49" s="578"/>
      <c r="AM49" s="578"/>
      <c r="AN49" s="578"/>
      <c r="AO49" s="578"/>
      <c r="AP49" s="578"/>
      <c r="AQ49" s="578"/>
      <c r="AR49" s="578"/>
      <c r="AS49" s="305"/>
      <c r="AT49" s="305"/>
      <c r="AU49" s="305"/>
      <c r="AV49" s="305"/>
      <c r="AW49" s="305"/>
      <c r="AX49" s="305"/>
      <c r="AY49" s="305"/>
      <c r="AZ49" s="578" t="s">
        <v>58</v>
      </c>
      <c r="BA49" s="578"/>
      <c r="BB49" s="578"/>
      <c r="BC49" s="578"/>
      <c r="BD49" s="578"/>
      <c r="BE49" s="578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2"/>
      <c r="C50" s="360"/>
      <c r="D50" s="361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2"/>
      <c r="S50" s="362"/>
      <c r="T50" s="360"/>
      <c r="U50" s="361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8">
        <v>24</v>
      </c>
      <c r="AL50" s="578"/>
      <c r="AM50" s="578"/>
      <c r="AN50" s="578"/>
      <c r="AO50" s="578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8">
        <v>24</v>
      </c>
      <c r="BB50" s="578"/>
      <c r="BC50" s="578"/>
      <c r="BD50" s="578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2"/>
      <c r="C51" s="360"/>
      <c r="D51" s="361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2"/>
      <c r="S51" s="362"/>
      <c r="T51" s="360"/>
      <c r="U51" s="361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8"/>
      <c r="BB51" s="578"/>
      <c r="BC51" s="578"/>
      <c r="BD51" s="578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68"/>
      <c r="K53" s="303"/>
      <c r="L53" s="304"/>
      <c r="M53" s="368"/>
      <c r="N53" s="303"/>
      <c r="O53" s="304"/>
      <c r="P53" s="304"/>
      <c r="Q53" s="386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692"/>
      <c r="B54" s="692"/>
      <c r="C54" s="692"/>
      <c r="D54" s="692"/>
      <c r="E54" s="692"/>
      <c r="F54" s="692"/>
      <c r="G54" s="692"/>
      <c r="H54" s="692"/>
      <c r="I54" s="692"/>
      <c r="J54" s="692"/>
      <c r="K54" s="692"/>
      <c r="L54" s="692"/>
      <c r="M54" s="692"/>
      <c r="N54" s="692"/>
      <c r="O54" s="692"/>
      <c r="P54" s="692"/>
      <c r="Q54" s="692"/>
      <c r="R54" s="692"/>
      <c r="S54" s="692"/>
      <c r="T54" s="692"/>
      <c r="U54" s="692"/>
      <c r="V54" s="692"/>
      <c r="W54" s="692"/>
      <c r="X54" s="692"/>
      <c r="Y54" s="692"/>
      <c r="Z54" s="692"/>
      <c r="AA54" s="692"/>
      <c r="AB54" s="692"/>
      <c r="AC54" s="692"/>
      <c r="AD54" s="692"/>
      <c r="AE54" s="692"/>
      <c r="AF54" s="692"/>
      <c r="AG54" s="692"/>
      <c r="AH54" s="692"/>
      <c r="AI54" s="692"/>
      <c r="AJ54" s="692"/>
      <c r="AK54" s="692"/>
      <c r="AL54" s="692"/>
      <c r="AM54" s="692"/>
      <c r="AN54" s="692"/>
      <c r="AO54" s="692"/>
      <c r="AP54" s="692"/>
      <c r="AQ54" s="692"/>
      <c r="AR54" s="692"/>
      <c r="AS54" s="692"/>
      <c r="AT54" s="692"/>
      <c r="AU54" s="692"/>
      <c r="AV54" s="692"/>
      <c r="AW54" s="692"/>
      <c r="AX54" s="692"/>
      <c r="AY54" s="692"/>
      <c r="AZ54" s="692"/>
      <c r="BA54" s="692"/>
      <c r="BB54" s="692"/>
      <c r="BC54" s="692"/>
      <c r="BD54" s="692"/>
      <c r="BE54" s="692"/>
      <c r="BF54" s="692"/>
      <c r="BG54" s="692"/>
      <c r="BH54" s="692"/>
      <c r="BI54" s="692"/>
      <c r="BJ54" s="692"/>
      <c r="BK54" s="692"/>
    </row>
    <row r="55" spans="1:63" ht="18" hidden="1" customHeight="1">
      <c r="A55" s="363"/>
      <c r="B55" s="302"/>
      <c r="C55" s="302"/>
      <c r="D55" s="303"/>
      <c r="E55" s="304"/>
      <c r="F55" s="304"/>
      <c r="G55" s="304"/>
      <c r="H55" s="303"/>
      <c r="I55" s="304"/>
      <c r="J55" s="368"/>
      <c r="K55" s="303"/>
      <c r="L55" s="304"/>
      <c r="M55" s="368"/>
      <c r="N55" s="303"/>
      <c r="O55" s="304"/>
      <c r="P55" s="304"/>
      <c r="Q55" s="386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95" customFormat="1" ht="18" customHeight="1" thickBot="1">
      <c r="A56" s="364" t="s">
        <v>5</v>
      </c>
      <c r="B56" s="693" t="s">
        <v>60</v>
      </c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  <c r="AJ56" s="694"/>
      <c r="AK56" s="694"/>
      <c r="AL56" s="694"/>
      <c r="AM56" s="694"/>
      <c r="AN56" s="694"/>
      <c r="AO56" s="694"/>
      <c r="AP56" s="695"/>
      <c r="AQ56" s="696" t="s">
        <v>61</v>
      </c>
      <c r="AR56" s="694"/>
      <c r="AS56" s="694"/>
      <c r="AT56" s="694"/>
      <c r="AU56" s="695"/>
      <c r="AV56" s="696" t="s">
        <v>62</v>
      </c>
      <c r="AW56" s="694"/>
      <c r="AX56" s="694"/>
      <c r="AY56" s="694"/>
      <c r="AZ56" s="694"/>
      <c r="BA56" s="694"/>
      <c r="BB56" s="694"/>
      <c r="BC56" s="442"/>
      <c r="BD56" s="696" t="s">
        <v>63</v>
      </c>
      <c r="BE56" s="694"/>
      <c r="BF56" s="694"/>
      <c r="BG56" s="694"/>
      <c r="BH56" s="694"/>
      <c r="BI56" s="694"/>
      <c r="BJ56" s="694"/>
      <c r="BK56" s="695"/>
    </row>
    <row r="57" spans="1:63" ht="27" customHeight="1" thickTop="1">
      <c r="A57" s="557" t="s">
        <v>64</v>
      </c>
      <c r="B57" s="365">
        <v>1</v>
      </c>
      <c r="C57" s="564" t="s">
        <v>65</v>
      </c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6"/>
      <c r="AQ57" s="677">
        <v>24</v>
      </c>
      <c r="AR57" s="582"/>
      <c r="AS57" s="582"/>
      <c r="AT57" s="582"/>
      <c r="AU57" s="583"/>
      <c r="AV57" s="609"/>
      <c r="AW57" s="610"/>
      <c r="AX57" s="610"/>
      <c r="AY57" s="610"/>
      <c r="AZ57" s="610"/>
      <c r="BA57" s="610"/>
      <c r="BB57" s="610"/>
      <c r="BC57" s="611"/>
      <c r="BD57" s="656" t="s">
        <v>66</v>
      </c>
      <c r="BE57" s="657"/>
      <c r="BF57" s="657"/>
      <c r="BG57" s="657"/>
      <c r="BH57" s="657"/>
      <c r="BI57" s="657"/>
      <c r="BJ57" s="657"/>
      <c r="BK57" s="658"/>
    </row>
    <row r="58" spans="1:63" ht="23.1" customHeight="1">
      <c r="A58" s="558"/>
      <c r="B58" s="366">
        <v>2</v>
      </c>
      <c r="C58" s="564" t="s">
        <v>67</v>
      </c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5"/>
      <c r="V58" s="565"/>
      <c r="W58" s="565"/>
      <c r="X58" s="565"/>
      <c r="Y58" s="565"/>
      <c r="Z58" s="565"/>
      <c r="AA58" s="565"/>
      <c r="AB58" s="565"/>
      <c r="AC58" s="565"/>
      <c r="AD58" s="565"/>
      <c r="AE58" s="565"/>
      <c r="AF58" s="565"/>
      <c r="AG58" s="565"/>
      <c r="AH58" s="565"/>
      <c r="AI58" s="565"/>
      <c r="AJ58" s="565"/>
      <c r="AK58" s="565"/>
      <c r="AL58" s="565"/>
      <c r="AM58" s="565"/>
      <c r="AN58" s="565"/>
      <c r="AO58" s="565"/>
      <c r="AP58" s="566"/>
      <c r="AQ58" s="677">
        <v>24</v>
      </c>
      <c r="AR58" s="582"/>
      <c r="AS58" s="582"/>
      <c r="AT58" s="582"/>
      <c r="AU58" s="583"/>
      <c r="AV58" s="674" t="s">
        <v>68</v>
      </c>
      <c r="AW58" s="675"/>
      <c r="AX58" s="675"/>
      <c r="AY58" s="675"/>
      <c r="AZ58" s="675"/>
      <c r="BA58" s="675"/>
      <c r="BB58" s="675"/>
      <c r="BC58" s="676"/>
      <c r="BD58" s="688"/>
      <c r="BE58" s="688"/>
      <c r="BF58" s="688"/>
      <c r="BG58" s="688"/>
      <c r="BH58" s="688"/>
      <c r="BI58" s="688"/>
      <c r="BJ58" s="688"/>
      <c r="BK58" s="688"/>
    </row>
    <row r="59" spans="1:63" ht="23.1" customHeight="1">
      <c r="A59" s="559"/>
      <c r="B59" s="366"/>
      <c r="C59" s="689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  <c r="AC59" s="576"/>
      <c r="AD59" s="576"/>
      <c r="AE59" s="576"/>
      <c r="AF59" s="576"/>
      <c r="AG59" s="576"/>
      <c r="AH59" s="576"/>
      <c r="AI59" s="576"/>
      <c r="AJ59" s="576"/>
      <c r="AK59" s="576"/>
      <c r="AL59" s="576"/>
      <c r="AM59" s="576"/>
      <c r="AN59" s="576"/>
      <c r="AO59" s="576"/>
      <c r="AP59" s="577"/>
      <c r="AQ59" s="677"/>
      <c r="AR59" s="582"/>
      <c r="AS59" s="582"/>
      <c r="AT59" s="582"/>
      <c r="AU59" s="583"/>
      <c r="AV59" s="674"/>
      <c r="AW59" s="675"/>
      <c r="AX59" s="675"/>
      <c r="AY59" s="675"/>
      <c r="AZ59" s="675"/>
      <c r="BA59" s="675"/>
      <c r="BB59" s="675"/>
      <c r="BC59" s="676"/>
      <c r="BD59" s="688"/>
      <c r="BE59" s="688"/>
      <c r="BF59" s="688"/>
      <c r="BG59" s="688"/>
      <c r="BH59" s="688"/>
      <c r="BI59" s="688"/>
      <c r="BJ59" s="688"/>
      <c r="BK59" s="688"/>
    </row>
    <row r="60" spans="1:63" ht="23.1" customHeight="1">
      <c r="A60" s="559"/>
      <c r="B60" s="367"/>
      <c r="C60" s="678"/>
      <c r="D60" s="690"/>
      <c r="E60" s="690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0"/>
      <c r="Y60" s="690"/>
      <c r="Z60" s="690"/>
      <c r="AA60" s="690"/>
      <c r="AB60" s="690"/>
      <c r="AC60" s="690"/>
      <c r="AD60" s="690"/>
      <c r="AE60" s="690"/>
      <c r="AF60" s="690"/>
      <c r="AG60" s="690"/>
      <c r="AH60" s="690"/>
      <c r="AI60" s="690"/>
      <c r="AJ60" s="690"/>
      <c r="AK60" s="690"/>
      <c r="AL60" s="690"/>
      <c r="AM60" s="690"/>
      <c r="AN60" s="690"/>
      <c r="AO60" s="690"/>
      <c r="AP60" s="691"/>
      <c r="AQ60" s="677"/>
      <c r="AR60" s="582"/>
      <c r="AS60" s="582"/>
      <c r="AT60" s="582"/>
      <c r="AU60" s="583"/>
      <c r="AV60" s="674"/>
      <c r="AW60" s="675"/>
      <c r="AX60" s="675"/>
      <c r="AY60" s="675"/>
      <c r="AZ60" s="675"/>
      <c r="BA60" s="675"/>
      <c r="BB60" s="675"/>
      <c r="BC60" s="676"/>
      <c r="BD60" s="662"/>
      <c r="BE60" s="663"/>
      <c r="BF60" s="663"/>
      <c r="BG60" s="663"/>
      <c r="BH60" s="663"/>
      <c r="BI60" s="663"/>
      <c r="BJ60" s="663"/>
      <c r="BK60" s="664"/>
    </row>
    <row r="61" spans="1:63" ht="23.1" customHeight="1">
      <c r="A61" s="559"/>
      <c r="B61" s="367"/>
      <c r="C61" s="564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6"/>
      <c r="AQ61" s="581"/>
      <c r="AR61" s="582"/>
      <c r="AS61" s="582"/>
      <c r="AT61" s="582"/>
      <c r="AU61" s="583"/>
      <c r="AV61" s="674"/>
      <c r="AW61" s="675"/>
      <c r="AX61" s="675"/>
      <c r="AY61" s="675"/>
      <c r="AZ61" s="675"/>
      <c r="BA61" s="675"/>
      <c r="BB61" s="675"/>
      <c r="BC61" s="676"/>
      <c r="BD61" s="662"/>
      <c r="BE61" s="663"/>
      <c r="BF61" s="663"/>
      <c r="BG61" s="663"/>
      <c r="BH61" s="663"/>
      <c r="BI61" s="663"/>
      <c r="BJ61" s="663"/>
      <c r="BK61" s="664"/>
    </row>
    <row r="62" spans="1:63" ht="23.1" customHeight="1">
      <c r="A62" s="559"/>
      <c r="B62" s="367"/>
      <c r="C62" s="573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5"/>
      <c r="AQ62" s="581"/>
      <c r="AR62" s="582"/>
      <c r="AS62" s="582"/>
      <c r="AT62" s="582"/>
      <c r="AU62" s="583"/>
      <c r="AV62" s="674"/>
      <c r="AW62" s="675"/>
      <c r="AX62" s="675"/>
      <c r="AY62" s="675"/>
      <c r="AZ62" s="675"/>
      <c r="BA62" s="675"/>
      <c r="BB62" s="675"/>
      <c r="BC62" s="676"/>
      <c r="BD62" s="688"/>
      <c r="BE62" s="688"/>
      <c r="BF62" s="688"/>
      <c r="BG62" s="688"/>
      <c r="BH62" s="688"/>
      <c r="BI62" s="688"/>
      <c r="BJ62" s="688"/>
      <c r="BK62" s="688"/>
    </row>
    <row r="63" spans="1:63" ht="23.1" customHeight="1">
      <c r="A63" s="559"/>
      <c r="B63" s="367"/>
      <c r="C63" s="564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  <c r="AC63" s="576"/>
      <c r="AD63" s="576"/>
      <c r="AE63" s="576"/>
      <c r="AF63" s="576"/>
      <c r="AG63" s="576"/>
      <c r="AH63" s="576"/>
      <c r="AI63" s="576"/>
      <c r="AJ63" s="576"/>
      <c r="AK63" s="576"/>
      <c r="AL63" s="576"/>
      <c r="AM63" s="576"/>
      <c r="AN63" s="576"/>
      <c r="AO63" s="576"/>
      <c r="AP63" s="577"/>
      <c r="AQ63" s="581"/>
      <c r="AR63" s="582"/>
      <c r="AS63" s="582"/>
      <c r="AT63" s="582"/>
      <c r="AU63" s="583"/>
      <c r="AV63" s="609"/>
      <c r="AW63" s="633"/>
      <c r="AX63" s="633"/>
      <c r="AY63" s="633"/>
      <c r="AZ63" s="633"/>
      <c r="BA63" s="633"/>
      <c r="BB63" s="633"/>
      <c r="BC63" s="634"/>
      <c r="BD63" s="584"/>
      <c r="BE63" s="585"/>
      <c r="BF63" s="585"/>
      <c r="BG63" s="585"/>
      <c r="BH63" s="585"/>
      <c r="BI63" s="585"/>
      <c r="BJ63" s="585"/>
      <c r="BK63" s="586"/>
    </row>
    <row r="64" spans="1:63" ht="23.1" customHeight="1">
      <c r="A64" s="559"/>
      <c r="B64" s="367"/>
      <c r="C64" s="564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6"/>
      <c r="Y64" s="576"/>
      <c r="Z64" s="576"/>
      <c r="AA64" s="576"/>
      <c r="AB64" s="576"/>
      <c r="AC64" s="576"/>
      <c r="AD64" s="576"/>
      <c r="AE64" s="576"/>
      <c r="AF64" s="576"/>
      <c r="AG64" s="576"/>
      <c r="AH64" s="576"/>
      <c r="AI64" s="576"/>
      <c r="AJ64" s="576"/>
      <c r="AK64" s="576"/>
      <c r="AL64" s="576"/>
      <c r="AM64" s="576"/>
      <c r="AN64" s="576"/>
      <c r="AO64" s="576"/>
      <c r="AP64" s="577"/>
      <c r="AQ64" s="581"/>
      <c r="AR64" s="582"/>
      <c r="AS64" s="582"/>
      <c r="AT64" s="582"/>
      <c r="AU64" s="583"/>
      <c r="AV64" s="584"/>
      <c r="AW64" s="585"/>
      <c r="AX64" s="585"/>
      <c r="AY64" s="585"/>
      <c r="AZ64" s="585"/>
      <c r="BA64" s="585"/>
      <c r="BB64" s="585"/>
      <c r="BC64" s="586"/>
      <c r="BD64" s="679"/>
      <c r="BE64" s="680"/>
      <c r="BF64" s="680"/>
      <c r="BG64" s="680"/>
      <c r="BH64" s="680"/>
      <c r="BI64" s="680"/>
      <c r="BJ64" s="680"/>
      <c r="BK64" s="681"/>
    </row>
    <row r="65" spans="1:64" ht="23.1" customHeight="1">
      <c r="A65" s="560"/>
      <c r="B65" s="509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593"/>
      <c r="AR65" s="594"/>
      <c r="AS65" s="594"/>
      <c r="AT65" s="594"/>
      <c r="AU65" s="595"/>
      <c r="AV65" s="647"/>
      <c r="AW65" s="648"/>
      <c r="AX65" s="648"/>
      <c r="AY65" s="648"/>
      <c r="AZ65" s="648"/>
      <c r="BA65" s="648"/>
      <c r="BB65" s="648"/>
      <c r="BC65" s="649"/>
      <c r="BD65" s="685"/>
      <c r="BE65" s="686"/>
      <c r="BF65" s="686"/>
      <c r="BG65" s="686"/>
      <c r="BH65" s="686"/>
      <c r="BI65" s="686"/>
      <c r="BJ65" s="686"/>
      <c r="BK65" s="687"/>
    </row>
    <row r="66" spans="1:64" ht="21" customHeight="1" thickTop="1">
      <c r="A66" s="557" t="s">
        <v>69</v>
      </c>
      <c r="B66" s="366">
        <v>1</v>
      </c>
      <c r="C66" s="564" t="s">
        <v>203</v>
      </c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6"/>
      <c r="AQ66" s="677">
        <v>13.4</v>
      </c>
      <c r="AR66" s="582"/>
      <c r="AS66" s="582"/>
      <c r="AT66" s="582"/>
      <c r="AU66" s="583"/>
      <c r="AV66" s="653"/>
      <c r="AW66" s="654"/>
      <c r="AX66" s="654"/>
      <c r="AY66" s="654"/>
      <c r="AZ66" s="654"/>
      <c r="BA66" s="654"/>
      <c r="BB66" s="654"/>
      <c r="BC66" s="655"/>
      <c r="BD66" s="656" t="s">
        <v>204</v>
      </c>
      <c r="BE66" s="657"/>
      <c r="BF66" s="657"/>
      <c r="BG66" s="657"/>
      <c r="BH66" s="657"/>
      <c r="BI66" s="657"/>
      <c r="BJ66" s="657"/>
      <c r="BK66" s="658"/>
    </row>
    <row r="67" spans="1:64" ht="23.1" customHeight="1">
      <c r="A67" s="559"/>
      <c r="B67" s="367">
        <v>2</v>
      </c>
      <c r="C67" s="564" t="s">
        <v>200</v>
      </c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6"/>
      <c r="AQ67" s="677">
        <v>10.6</v>
      </c>
      <c r="AR67" s="582"/>
      <c r="AS67" s="582"/>
      <c r="AT67" s="582"/>
      <c r="AU67" s="583"/>
      <c r="AV67" s="609"/>
      <c r="AW67" s="610"/>
      <c r="AX67" s="610"/>
      <c r="AY67" s="610"/>
      <c r="AZ67" s="610"/>
      <c r="BA67" s="610"/>
      <c r="BB67" s="610"/>
      <c r="BC67" s="611"/>
      <c r="BD67" s="662"/>
      <c r="BE67" s="663"/>
      <c r="BF67" s="663"/>
      <c r="BG67" s="663"/>
      <c r="BH67" s="663"/>
      <c r="BI67" s="663"/>
      <c r="BJ67" s="663"/>
      <c r="BK67" s="664"/>
    </row>
    <row r="68" spans="1:64" ht="23.1" customHeight="1">
      <c r="A68" s="559"/>
      <c r="B68" s="367">
        <v>3</v>
      </c>
      <c r="C68" s="564" t="s">
        <v>201</v>
      </c>
      <c r="D68" s="565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6"/>
      <c r="AQ68" s="677">
        <v>10.6</v>
      </c>
      <c r="AR68" s="582"/>
      <c r="AS68" s="582"/>
      <c r="AT68" s="582"/>
      <c r="AU68" s="583"/>
      <c r="AV68" s="609" t="s">
        <v>202</v>
      </c>
      <c r="AW68" s="610"/>
      <c r="AX68" s="610"/>
      <c r="AY68" s="610"/>
      <c r="AZ68" s="610"/>
      <c r="BA68" s="610"/>
      <c r="BB68" s="610"/>
      <c r="BC68" s="611"/>
      <c r="BD68" s="662" t="s">
        <v>205</v>
      </c>
      <c r="BE68" s="663"/>
      <c r="BF68" s="663"/>
      <c r="BG68" s="663"/>
      <c r="BH68" s="663"/>
      <c r="BI68" s="663"/>
      <c r="BJ68" s="663"/>
      <c r="BK68" s="664"/>
    </row>
    <row r="69" spans="1:64" ht="23.1" customHeight="1">
      <c r="A69" s="559"/>
      <c r="B69" s="367"/>
      <c r="C69" s="678"/>
      <c r="D69" s="67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78"/>
      <c r="Z69" s="678"/>
      <c r="AA69" s="678"/>
      <c r="AB69" s="678"/>
      <c r="AC69" s="678"/>
      <c r="AD69" s="678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59"/>
      <c r="AR69" s="660"/>
      <c r="AS69" s="660"/>
      <c r="AT69" s="660"/>
      <c r="AU69" s="661"/>
      <c r="AV69" s="674"/>
      <c r="AW69" s="675"/>
      <c r="AX69" s="675"/>
      <c r="AY69" s="675"/>
      <c r="AZ69" s="675"/>
      <c r="BA69" s="675"/>
      <c r="BB69" s="675"/>
      <c r="BC69" s="676"/>
      <c r="BD69" s="662"/>
      <c r="BE69" s="663"/>
      <c r="BF69" s="663"/>
      <c r="BG69" s="663"/>
      <c r="BH69" s="663"/>
      <c r="BI69" s="663"/>
      <c r="BJ69" s="663"/>
      <c r="BK69" s="664"/>
    </row>
    <row r="70" spans="1:64" ht="23.1" customHeight="1">
      <c r="A70" s="559"/>
      <c r="B70" s="510"/>
      <c r="C70" s="573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5"/>
      <c r="AQ70" s="659"/>
      <c r="AR70" s="660"/>
      <c r="AS70" s="660"/>
      <c r="AT70" s="660"/>
      <c r="AU70" s="661"/>
      <c r="AV70" s="674"/>
      <c r="AW70" s="675"/>
      <c r="AX70" s="675"/>
      <c r="AY70" s="675"/>
      <c r="AZ70" s="675"/>
      <c r="BA70" s="675"/>
      <c r="BB70" s="675"/>
      <c r="BC70" s="676"/>
      <c r="BD70" s="662"/>
      <c r="BE70" s="663"/>
      <c r="BF70" s="663"/>
      <c r="BG70" s="663"/>
      <c r="BH70" s="663"/>
      <c r="BI70" s="663"/>
      <c r="BJ70" s="663"/>
      <c r="BK70" s="664"/>
    </row>
    <row r="71" spans="1:64" ht="23.1" customHeight="1">
      <c r="A71" s="559"/>
      <c r="B71" s="510"/>
      <c r="C71" s="573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5"/>
      <c r="AQ71" s="659"/>
      <c r="AR71" s="660"/>
      <c r="AS71" s="660"/>
      <c r="AT71" s="660"/>
      <c r="AU71" s="661"/>
      <c r="AV71" s="653"/>
      <c r="AW71" s="654"/>
      <c r="AX71" s="654"/>
      <c r="AY71" s="654"/>
      <c r="AZ71" s="654"/>
      <c r="BA71" s="654"/>
      <c r="BB71" s="654"/>
      <c r="BC71" s="655"/>
      <c r="BD71" s="662"/>
      <c r="BE71" s="663"/>
      <c r="BF71" s="663"/>
      <c r="BG71" s="663"/>
      <c r="BH71" s="663"/>
      <c r="BI71" s="663"/>
      <c r="BJ71" s="663"/>
      <c r="BK71" s="664"/>
    </row>
    <row r="72" spans="1:64" ht="23.1" customHeight="1">
      <c r="A72" s="559"/>
      <c r="B72" s="510"/>
      <c r="C72" s="573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5"/>
      <c r="AQ72" s="659"/>
      <c r="AR72" s="660"/>
      <c r="AS72" s="660"/>
      <c r="AT72" s="660"/>
      <c r="AU72" s="661"/>
      <c r="AV72" s="653"/>
      <c r="AW72" s="654"/>
      <c r="AX72" s="654"/>
      <c r="AY72" s="654"/>
      <c r="AZ72" s="654"/>
      <c r="BA72" s="654"/>
      <c r="BB72" s="654"/>
      <c r="BC72" s="655"/>
      <c r="BD72" s="662"/>
      <c r="BE72" s="663"/>
      <c r="BF72" s="663"/>
      <c r="BG72" s="663"/>
      <c r="BH72" s="663"/>
      <c r="BI72" s="663"/>
      <c r="BJ72" s="663"/>
      <c r="BK72" s="664"/>
    </row>
    <row r="73" spans="1:64" ht="23.1" customHeight="1">
      <c r="A73" s="559"/>
      <c r="B73" s="510"/>
      <c r="C73" s="573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5"/>
      <c r="AQ73" s="659"/>
      <c r="AR73" s="660"/>
      <c r="AS73" s="660"/>
      <c r="AT73" s="660"/>
      <c r="AU73" s="661"/>
      <c r="AV73" s="653"/>
      <c r="AW73" s="654"/>
      <c r="AX73" s="654"/>
      <c r="AY73" s="654"/>
      <c r="AZ73" s="654"/>
      <c r="BA73" s="654"/>
      <c r="BB73" s="654"/>
      <c r="BC73" s="655"/>
      <c r="BD73" s="662"/>
      <c r="BE73" s="663"/>
      <c r="BF73" s="663"/>
      <c r="BG73" s="663"/>
      <c r="BH73" s="663"/>
      <c r="BI73" s="663"/>
      <c r="BJ73" s="663"/>
      <c r="BK73" s="664"/>
    </row>
    <row r="74" spans="1:64" ht="22.5" customHeight="1">
      <c r="A74" s="559"/>
      <c r="B74" s="510"/>
      <c r="C74" s="665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6"/>
      <c r="AE74" s="666"/>
      <c r="AF74" s="666"/>
      <c r="AG74" s="666"/>
      <c r="AH74" s="666"/>
      <c r="AI74" s="666"/>
      <c r="AJ74" s="666"/>
      <c r="AK74" s="666"/>
      <c r="AL74" s="666"/>
      <c r="AM74" s="666"/>
      <c r="AN74" s="666"/>
      <c r="AO74" s="666"/>
      <c r="AP74" s="667"/>
      <c r="AQ74" s="659"/>
      <c r="AR74" s="660"/>
      <c r="AS74" s="660"/>
      <c r="AT74" s="660"/>
      <c r="AU74" s="661"/>
      <c r="AV74" s="668"/>
      <c r="AW74" s="669"/>
      <c r="AX74" s="669"/>
      <c r="AY74" s="669"/>
      <c r="AZ74" s="669"/>
      <c r="BA74" s="669"/>
      <c r="BB74" s="669"/>
      <c r="BC74" s="670"/>
      <c r="BD74" s="662"/>
      <c r="BE74" s="663"/>
      <c r="BF74" s="663"/>
      <c r="BG74" s="663"/>
      <c r="BH74" s="663"/>
      <c r="BI74" s="663"/>
      <c r="BJ74" s="663"/>
      <c r="BK74" s="664"/>
    </row>
    <row r="75" spans="1:64" ht="22.5" customHeight="1">
      <c r="A75" s="559"/>
      <c r="B75" s="511"/>
      <c r="C75" s="665"/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6"/>
      <c r="AE75" s="666"/>
      <c r="AF75" s="666"/>
      <c r="AG75" s="666"/>
      <c r="AH75" s="666"/>
      <c r="AI75" s="666"/>
      <c r="AJ75" s="666"/>
      <c r="AK75" s="666"/>
      <c r="AL75" s="666"/>
      <c r="AM75" s="666"/>
      <c r="AN75" s="666"/>
      <c r="AO75" s="666"/>
      <c r="AP75" s="667"/>
      <c r="AQ75" s="671"/>
      <c r="AR75" s="672"/>
      <c r="AS75" s="672"/>
      <c r="AT75" s="672"/>
      <c r="AU75" s="673"/>
      <c r="AV75" s="668"/>
      <c r="AW75" s="669"/>
      <c r="AX75" s="669"/>
      <c r="AY75" s="669"/>
      <c r="AZ75" s="669"/>
      <c r="BA75" s="669"/>
      <c r="BB75" s="669"/>
      <c r="BC75" s="670"/>
      <c r="BD75" s="662"/>
      <c r="BE75" s="663"/>
      <c r="BF75" s="663"/>
      <c r="BG75" s="663"/>
      <c r="BH75" s="663"/>
      <c r="BI75" s="663"/>
      <c r="BJ75" s="663"/>
      <c r="BK75" s="664"/>
    </row>
    <row r="76" spans="1:64" ht="22.5" customHeight="1">
      <c r="A76" s="559"/>
      <c r="B76" s="367"/>
      <c r="C76" s="570"/>
      <c r="D76" s="571"/>
      <c r="E76" s="571"/>
      <c r="F76" s="571"/>
      <c r="G76" s="571"/>
      <c r="H76" s="571"/>
      <c r="I76" s="571"/>
      <c r="J76" s="571"/>
      <c r="K76" s="571"/>
      <c r="L76" s="571"/>
      <c r="M76" s="571"/>
      <c r="N76" s="571"/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1"/>
      <c r="AP76" s="572"/>
      <c r="AQ76" s="638"/>
      <c r="AR76" s="639"/>
      <c r="AS76" s="639"/>
      <c r="AT76" s="639"/>
      <c r="AU76" s="640"/>
      <c r="AV76" s="630"/>
      <c r="AW76" s="631"/>
      <c r="AX76" s="631"/>
      <c r="AY76" s="631"/>
      <c r="AZ76" s="631"/>
      <c r="BA76" s="631"/>
      <c r="BB76" s="631"/>
      <c r="BC76" s="632"/>
      <c r="BD76" s="587"/>
      <c r="BE76" s="588"/>
      <c r="BF76" s="588"/>
      <c r="BG76" s="588"/>
      <c r="BH76" s="588"/>
      <c r="BI76" s="588"/>
      <c r="BJ76" s="588"/>
      <c r="BK76" s="589"/>
    </row>
    <row r="77" spans="1:64" ht="24.75" customHeight="1">
      <c r="A77" s="560"/>
      <c r="B77" s="509"/>
      <c r="C77" s="641"/>
      <c r="D77" s="642"/>
      <c r="E77" s="642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  <c r="AI77" s="642"/>
      <c r="AJ77" s="642"/>
      <c r="AK77" s="642"/>
      <c r="AL77" s="642"/>
      <c r="AM77" s="642"/>
      <c r="AN77" s="642"/>
      <c r="AO77" s="642"/>
      <c r="AP77" s="643"/>
      <c r="AQ77" s="644"/>
      <c r="AR77" s="645"/>
      <c r="AS77" s="645"/>
      <c r="AT77" s="645"/>
      <c r="AU77" s="646"/>
      <c r="AV77" s="647"/>
      <c r="AW77" s="648"/>
      <c r="AX77" s="648"/>
      <c r="AY77" s="648"/>
      <c r="AZ77" s="648"/>
      <c r="BA77" s="648"/>
      <c r="BB77" s="648"/>
      <c r="BC77" s="649"/>
      <c r="BD77" s="587"/>
      <c r="BE77" s="588"/>
      <c r="BF77" s="588"/>
      <c r="BG77" s="588"/>
      <c r="BH77" s="588"/>
      <c r="BI77" s="588"/>
      <c r="BJ77" s="588"/>
      <c r="BK77" s="589"/>
    </row>
    <row r="78" spans="1:64" ht="23.1" customHeight="1">
      <c r="A78" s="557" t="s">
        <v>28</v>
      </c>
      <c r="B78" s="512">
        <v>1</v>
      </c>
      <c r="C78" s="564" t="s">
        <v>70</v>
      </c>
      <c r="D78" s="565"/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5"/>
      <c r="T78" s="565"/>
      <c r="U78" s="565"/>
      <c r="V78" s="565"/>
      <c r="W78" s="565"/>
      <c r="X78" s="565"/>
      <c r="Y78" s="565"/>
      <c r="Z78" s="565"/>
      <c r="AA78" s="565"/>
      <c r="AB78" s="565"/>
      <c r="AC78" s="565"/>
      <c r="AD78" s="565"/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6"/>
      <c r="AQ78" s="650">
        <v>24</v>
      </c>
      <c r="AR78" s="651"/>
      <c r="AS78" s="651"/>
      <c r="AT78" s="651"/>
      <c r="AU78" s="652"/>
      <c r="AV78" s="653"/>
      <c r="AW78" s="654"/>
      <c r="AX78" s="654"/>
      <c r="AY78" s="654"/>
      <c r="AZ78" s="654"/>
      <c r="BA78" s="654"/>
      <c r="BB78" s="654"/>
      <c r="BC78" s="655"/>
      <c r="BD78" s="656" t="s">
        <v>71</v>
      </c>
      <c r="BE78" s="657"/>
      <c r="BF78" s="657"/>
      <c r="BG78" s="657"/>
      <c r="BH78" s="657"/>
      <c r="BI78" s="657"/>
      <c r="BJ78" s="657"/>
      <c r="BK78" s="658"/>
      <c r="BL78" s="521"/>
    </row>
    <row r="79" spans="1:64" ht="23.1" customHeight="1">
      <c r="A79" s="559"/>
      <c r="B79" s="513"/>
      <c r="C79" s="567" t="s">
        <v>72</v>
      </c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  <c r="AO79" s="568"/>
      <c r="AP79" s="569"/>
      <c r="AQ79" s="581">
        <v>24</v>
      </c>
      <c r="AR79" s="582"/>
      <c r="AS79" s="582"/>
      <c r="AT79" s="582"/>
      <c r="AU79" s="583"/>
      <c r="AV79" s="609"/>
      <c r="AW79" s="610"/>
      <c r="AX79" s="610"/>
      <c r="AY79" s="610"/>
      <c r="AZ79" s="610"/>
      <c r="BA79" s="610"/>
      <c r="BB79" s="610"/>
      <c r="BC79" s="611"/>
      <c r="BD79" s="627"/>
      <c r="BE79" s="628"/>
      <c r="BF79" s="628"/>
      <c r="BG79" s="628"/>
      <c r="BH79" s="628"/>
      <c r="BI79" s="628"/>
      <c r="BJ79" s="628"/>
      <c r="BK79" s="629"/>
      <c r="BL79" s="522"/>
    </row>
    <row r="80" spans="1:64" ht="23.1" customHeight="1">
      <c r="A80" s="559"/>
      <c r="B80" s="514"/>
      <c r="C80" s="567"/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9"/>
      <c r="AQ80" s="581"/>
      <c r="AR80" s="582"/>
      <c r="AS80" s="582"/>
      <c r="AT80" s="582"/>
      <c r="AU80" s="583"/>
      <c r="AV80" s="609"/>
      <c r="AW80" s="610"/>
      <c r="AX80" s="610"/>
      <c r="AY80" s="610"/>
      <c r="AZ80" s="610"/>
      <c r="BA80" s="610"/>
      <c r="BB80" s="610"/>
      <c r="BC80" s="611"/>
      <c r="BD80" s="630"/>
      <c r="BE80" s="631"/>
      <c r="BF80" s="631"/>
      <c r="BG80" s="631"/>
      <c r="BH80" s="631"/>
      <c r="BI80" s="631"/>
      <c r="BJ80" s="631"/>
      <c r="BK80" s="632"/>
    </row>
    <row r="81" spans="1:63" ht="23.1" customHeight="1">
      <c r="A81" s="559"/>
      <c r="B81" s="514">
        <v>2</v>
      </c>
      <c r="C81" s="564" t="s">
        <v>67</v>
      </c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5"/>
      <c r="AL81" s="565"/>
      <c r="AM81" s="565"/>
      <c r="AN81" s="565"/>
      <c r="AO81" s="565"/>
      <c r="AP81" s="566"/>
      <c r="AQ81" s="581">
        <v>24</v>
      </c>
      <c r="AR81" s="582"/>
      <c r="AS81" s="582"/>
      <c r="AT81" s="582"/>
      <c r="AU81" s="583"/>
      <c r="AV81" s="609"/>
      <c r="AW81" s="633"/>
      <c r="AX81" s="633"/>
      <c r="AY81" s="633"/>
      <c r="AZ81" s="633"/>
      <c r="BA81" s="633"/>
      <c r="BB81" s="633"/>
      <c r="BC81" s="634"/>
      <c r="BD81" s="635"/>
      <c r="BE81" s="636"/>
      <c r="BF81" s="636"/>
      <c r="BG81" s="636"/>
      <c r="BH81" s="636"/>
      <c r="BI81" s="636"/>
      <c r="BJ81" s="636"/>
      <c r="BK81" s="637"/>
    </row>
    <row r="82" spans="1:63" ht="23.1" customHeight="1">
      <c r="A82" s="559"/>
      <c r="B82" s="514"/>
      <c r="C82" s="564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6"/>
      <c r="AQ82" s="612"/>
      <c r="AR82" s="613"/>
      <c r="AS82" s="613"/>
      <c r="AT82" s="613"/>
      <c r="AU82" s="614"/>
      <c r="AV82" s="615"/>
      <c r="AW82" s="616"/>
      <c r="AX82" s="616"/>
      <c r="AY82" s="616"/>
      <c r="AZ82" s="616"/>
      <c r="BA82" s="616"/>
      <c r="BB82" s="616"/>
      <c r="BC82" s="617"/>
      <c r="BD82" s="618"/>
      <c r="BE82" s="619"/>
      <c r="BF82" s="619"/>
      <c r="BG82" s="619"/>
      <c r="BH82" s="619"/>
      <c r="BI82" s="619"/>
      <c r="BJ82" s="619"/>
      <c r="BK82" s="620"/>
    </row>
    <row r="83" spans="1:63" ht="25.5" customHeight="1">
      <c r="A83" s="559"/>
      <c r="B83" s="514"/>
      <c r="C83" s="564"/>
      <c r="D83" s="565"/>
      <c r="E83" s="565"/>
      <c r="F83" s="565"/>
      <c r="G83" s="565"/>
      <c r="H83" s="565"/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5"/>
      <c r="AF83" s="565"/>
      <c r="AG83" s="565"/>
      <c r="AH83" s="565"/>
      <c r="AI83" s="565"/>
      <c r="AJ83" s="565"/>
      <c r="AK83" s="565"/>
      <c r="AL83" s="565"/>
      <c r="AM83" s="565"/>
      <c r="AN83" s="565"/>
      <c r="AO83" s="565"/>
      <c r="AP83" s="566"/>
      <c r="AQ83" s="612"/>
      <c r="AR83" s="613"/>
      <c r="AS83" s="613"/>
      <c r="AT83" s="613"/>
      <c r="AU83" s="614"/>
      <c r="AV83" s="615"/>
      <c r="AW83" s="616"/>
      <c r="AX83" s="616"/>
      <c r="AY83" s="616"/>
      <c r="AZ83" s="616"/>
      <c r="BA83" s="616"/>
      <c r="BB83" s="616"/>
      <c r="BC83" s="617"/>
      <c r="BD83" s="621"/>
      <c r="BE83" s="622"/>
      <c r="BF83" s="622"/>
      <c r="BG83" s="622"/>
      <c r="BH83" s="622"/>
      <c r="BI83" s="622"/>
      <c r="BJ83" s="622"/>
      <c r="BK83" s="623"/>
    </row>
    <row r="84" spans="1:63" ht="22.5" customHeight="1">
      <c r="A84" s="559"/>
      <c r="B84" s="514"/>
      <c r="C84" s="603"/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4"/>
      <c r="AP84" s="605"/>
      <c r="AQ84" s="581"/>
      <c r="AR84" s="582"/>
      <c r="AS84" s="582"/>
      <c r="AT84" s="582"/>
      <c r="AU84" s="583"/>
      <c r="AV84" s="609"/>
      <c r="AW84" s="610"/>
      <c r="AX84" s="610"/>
      <c r="AY84" s="610"/>
      <c r="AZ84" s="610"/>
      <c r="BA84" s="610"/>
      <c r="BB84" s="610"/>
      <c r="BC84" s="611"/>
      <c r="BD84" s="624"/>
      <c r="BE84" s="625"/>
      <c r="BF84" s="625"/>
      <c r="BG84" s="625"/>
      <c r="BH84" s="625"/>
      <c r="BI84" s="625"/>
      <c r="BJ84" s="625"/>
      <c r="BK84" s="626"/>
    </row>
    <row r="85" spans="1:63" ht="22.5" customHeight="1">
      <c r="A85" s="559"/>
      <c r="B85" s="514"/>
      <c r="C85" s="603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604"/>
      <c r="AK85" s="604"/>
      <c r="AL85" s="604"/>
      <c r="AM85" s="604"/>
      <c r="AN85" s="604"/>
      <c r="AO85" s="604"/>
      <c r="AP85" s="605"/>
      <c r="AQ85" s="581"/>
      <c r="AR85" s="582"/>
      <c r="AS85" s="582"/>
      <c r="AT85" s="582"/>
      <c r="AU85" s="583"/>
      <c r="AV85" s="584"/>
      <c r="AW85" s="585"/>
      <c r="AX85" s="585"/>
      <c r="AY85" s="585"/>
      <c r="AZ85" s="585"/>
      <c r="BA85" s="585"/>
      <c r="BB85" s="585"/>
      <c r="BC85" s="586"/>
      <c r="BD85" s="606"/>
      <c r="BE85" s="607"/>
      <c r="BF85" s="607"/>
      <c r="BG85" s="607"/>
      <c r="BH85" s="607"/>
      <c r="BI85" s="607"/>
      <c r="BJ85" s="607"/>
      <c r="BK85" s="608"/>
    </row>
    <row r="86" spans="1:63" ht="22.5" customHeight="1">
      <c r="A86" s="559"/>
      <c r="B86" s="514"/>
      <c r="C86" s="603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604"/>
      <c r="AD86" s="604"/>
      <c r="AE86" s="604"/>
      <c r="AF86" s="604"/>
      <c r="AG86" s="604"/>
      <c r="AH86" s="604"/>
      <c r="AI86" s="604"/>
      <c r="AJ86" s="604"/>
      <c r="AK86" s="604"/>
      <c r="AL86" s="604"/>
      <c r="AM86" s="604"/>
      <c r="AN86" s="604"/>
      <c r="AO86" s="604"/>
      <c r="AP86" s="605"/>
      <c r="AQ86" s="581"/>
      <c r="AR86" s="582"/>
      <c r="AS86" s="582"/>
      <c r="AT86" s="582"/>
      <c r="AU86" s="583"/>
      <c r="AV86" s="584"/>
      <c r="AW86" s="585"/>
      <c r="AX86" s="585"/>
      <c r="AY86" s="585"/>
      <c r="AZ86" s="585"/>
      <c r="BA86" s="585"/>
      <c r="BB86" s="585"/>
      <c r="BC86" s="586"/>
      <c r="BD86" s="606"/>
      <c r="BE86" s="607"/>
      <c r="BF86" s="607"/>
      <c r="BG86" s="607"/>
      <c r="BH86" s="607"/>
      <c r="BI86" s="607"/>
      <c r="BJ86" s="607"/>
      <c r="BK86" s="608"/>
    </row>
    <row r="87" spans="1:63" ht="22.5" customHeight="1">
      <c r="A87" s="559"/>
      <c r="B87" s="367"/>
      <c r="C87" s="603"/>
      <c r="D87" s="604"/>
      <c r="E87" s="604"/>
      <c r="F87" s="604"/>
      <c r="G87" s="604"/>
      <c r="H87" s="604"/>
      <c r="I87" s="604"/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4"/>
      <c r="X87" s="604"/>
      <c r="Y87" s="604"/>
      <c r="Z87" s="604"/>
      <c r="AA87" s="604"/>
      <c r="AB87" s="604"/>
      <c r="AC87" s="604"/>
      <c r="AD87" s="604"/>
      <c r="AE87" s="604"/>
      <c r="AF87" s="604"/>
      <c r="AG87" s="604"/>
      <c r="AH87" s="604"/>
      <c r="AI87" s="604"/>
      <c r="AJ87" s="604"/>
      <c r="AK87" s="604"/>
      <c r="AL87" s="604"/>
      <c r="AM87" s="604"/>
      <c r="AN87" s="604"/>
      <c r="AO87" s="604"/>
      <c r="AP87" s="605"/>
      <c r="AQ87" s="581"/>
      <c r="AR87" s="582"/>
      <c r="AS87" s="582"/>
      <c r="AT87" s="582"/>
      <c r="AU87" s="583"/>
      <c r="AV87" s="609"/>
      <c r="AW87" s="610"/>
      <c r="AX87" s="610"/>
      <c r="AY87" s="610"/>
      <c r="AZ87" s="610"/>
      <c r="BA87" s="610"/>
      <c r="BB87" s="610"/>
      <c r="BC87" s="611"/>
      <c r="BD87" s="587"/>
      <c r="BE87" s="588"/>
      <c r="BF87" s="588"/>
      <c r="BG87" s="588"/>
      <c r="BH87" s="588"/>
      <c r="BI87" s="588"/>
      <c r="BJ87" s="588"/>
      <c r="BK87" s="589"/>
    </row>
    <row r="88" spans="1:63" ht="23.1" customHeight="1">
      <c r="A88" s="559"/>
      <c r="B88" s="514"/>
      <c r="C88" s="564"/>
      <c r="D88" s="565"/>
      <c r="E88" s="565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5"/>
      <c r="Y88" s="565"/>
      <c r="Z88" s="565"/>
      <c r="AA88" s="565"/>
      <c r="AB88" s="565"/>
      <c r="AC88" s="565"/>
      <c r="AD88" s="565"/>
      <c r="AE88" s="565"/>
      <c r="AF88" s="565"/>
      <c r="AG88" s="565"/>
      <c r="AH88" s="565"/>
      <c r="AI88" s="565"/>
      <c r="AJ88" s="565"/>
      <c r="AK88" s="565"/>
      <c r="AL88" s="565"/>
      <c r="AM88" s="565"/>
      <c r="AN88" s="565"/>
      <c r="AO88" s="565"/>
      <c r="AP88" s="566"/>
      <c r="AQ88" s="581"/>
      <c r="AR88" s="582"/>
      <c r="AS88" s="582"/>
      <c r="AT88" s="582"/>
      <c r="AU88" s="583"/>
      <c r="AV88" s="584"/>
      <c r="AW88" s="585"/>
      <c r="AX88" s="585"/>
      <c r="AY88" s="585"/>
      <c r="AZ88" s="585"/>
      <c r="BA88" s="585"/>
      <c r="BB88" s="585"/>
      <c r="BC88" s="586"/>
      <c r="BD88" s="587"/>
      <c r="BE88" s="588"/>
      <c r="BF88" s="588"/>
      <c r="BG88" s="588"/>
      <c r="BH88" s="588"/>
      <c r="BI88" s="588"/>
      <c r="BJ88" s="588"/>
      <c r="BK88" s="589"/>
    </row>
    <row r="89" spans="1:63" ht="18" customHeight="1">
      <c r="A89" s="560"/>
      <c r="B89" s="515"/>
      <c r="C89" s="590"/>
      <c r="D89" s="591"/>
      <c r="E89" s="591"/>
      <c r="F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2"/>
      <c r="AQ89" s="593"/>
      <c r="AR89" s="594"/>
      <c r="AS89" s="594"/>
      <c r="AT89" s="594"/>
      <c r="AU89" s="595"/>
      <c r="AV89" s="596"/>
      <c r="AW89" s="597"/>
      <c r="AX89" s="597"/>
      <c r="AY89" s="597"/>
      <c r="AZ89" s="597"/>
      <c r="BA89" s="597"/>
      <c r="BB89" s="597"/>
      <c r="BC89" s="598"/>
      <c r="BD89" s="599"/>
      <c r="BE89" s="600"/>
      <c r="BF89" s="600"/>
      <c r="BG89" s="600"/>
      <c r="BH89" s="600"/>
      <c r="BI89" s="600"/>
      <c r="BJ89" s="600"/>
      <c r="BK89" s="601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68"/>
      <c r="K90" s="303"/>
      <c r="L90" s="304"/>
      <c r="M90" s="368"/>
      <c r="N90" s="303"/>
      <c r="O90" s="304"/>
      <c r="P90" s="304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68"/>
      <c r="K91" s="303"/>
      <c r="L91" s="304"/>
      <c r="M91" s="368"/>
      <c r="N91" s="303"/>
      <c r="O91" s="304"/>
      <c r="P91" s="304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 t="s">
        <v>31</v>
      </c>
      <c r="B92" s="302"/>
      <c r="C92" s="302"/>
      <c r="D92" s="303"/>
      <c r="E92" s="304"/>
      <c r="F92" s="304"/>
      <c r="G92" s="304"/>
      <c r="H92" s="303"/>
      <c r="I92" s="304"/>
      <c r="J92" s="368"/>
      <c r="K92" s="303"/>
      <c r="L92" s="304"/>
      <c r="M92" s="368"/>
      <c r="N92" s="303"/>
      <c r="O92" s="304"/>
      <c r="P92" s="304"/>
      <c r="Q92" s="386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7"/>
      <c r="B93" s="517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517"/>
      <c r="N93" s="520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6"/>
      <c r="BE94" s="516"/>
      <c r="BF94" s="516"/>
      <c r="BG94" s="516"/>
      <c r="BH94" s="516"/>
      <c r="BI94" s="516"/>
      <c r="BJ94" s="516"/>
      <c r="BK94" s="516"/>
    </row>
    <row r="95" spans="1:63" ht="18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302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68"/>
      <c r="K97" s="303"/>
      <c r="L97" s="304"/>
      <c r="M97" s="368"/>
      <c r="N97" s="303"/>
      <c r="O97" s="304"/>
      <c r="P97" s="304"/>
      <c r="Q97" s="386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563"/>
    </row>
    <row r="106" spans="2:63" ht="18" customHeight="1">
      <c r="F106" s="563"/>
    </row>
    <row r="107" spans="2:63" ht="18" customHeight="1">
      <c r="F107" s="563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99" priority="2889" stopIfTrue="1" operator="between">
      <formula>#REF!</formula>
      <formula>#REF!</formula>
    </cfRule>
    <cfRule type="cellIs" dxfId="798" priority="2890" stopIfTrue="1" operator="between">
      <formula>#REF!</formula>
      <formula>0</formula>
    </cfRule>
    <cfRule type="cellIs" dxfId="797" priority="2894" stopIfTrue="1" operator="lessThan">
      <formula>0</formula>
    </cfRule>
  </conditionalFormatting>
  <conditionalFormatting sqref="D11">
    <cfRule type="cellIs" dxfId="796" priority="3271" stopIfTrue="1" operator="between">
      <formula>#REF!</formula>
      <formula>0</formula>
    </cfRule>
    <cfRule type="cellIs" dxfId="795" priority="3270" stopIfTrue="1" operator="between">
      <formula>#REF!</formula>
      <formula>#REF!</formula>
    </cfRule>
    <cfRule type="cellIs" dxfId="794" priority="4339" stopIfTrue="1" operator="lessThan">
      <formula>0</formula>
    </cfRule>
  </conditionalFormatting>
  <conditionalFormatting sqref="E33:F33">
    <cfRule type="cellIs" dxfId="793" priority="4928" stopIfTrue="1" operator="between">
      <formula>#REF!</formula>
      <formula>0</formula>
    </cfRule>
    <cfRule type="cellIs" dxfId="792" priority="4927" stopIfTrue="1" operator="between">
      <formula>#REF!</formula>
      <formula>#REF!</formula>
    </cfRule>
    <cfRule type="cellIs" dxfId="791" priority="4929" stopIfTrue="1" operator="lessThan">
      <formula>0</formula>
    </cfRule>
  </conditionalFormatting>
  <conditionalFormatting sqref="F17">
    <cfRule type="cellIs" dxfId="790" priority="846" stopIfTrue="1" operator="lessThan">
      <formula>0</formula>
    </cfRule>
  </conditionalFormatting>
  <conditionalFormatting sqref="F26">
    <cfRule type="cellIs" dxfId="789" priority="2897" stopIfTrue="1" operator="lessThan">
      <formula>0</formula>
    </cfRule>
    <cfRule type="cellIs" dxfId="788" priority="2895" stopIfTrue="1" operator="between">
      <formula>#REF!</formula>
      <formula>#REF!</formula>
    </cfRule>
    <cfRule type="cellIs" dxfId="787" priority="2896" stopIfTrue="1" operator="between">
      <formula>#REF!</formula>
      <formula>0</formula>
    </cfRule>
  </conditionalFormatting>
  <conditionalFormatting sqref="F32">
    <cfRule type="cellIs" dxfId="786" priority="5019" stopIfTrue="1" operator="lessThan">
      <formula>0</formula>
    </cfRule>
  </conditionalFormatting>
  <conditionalFormatting sqref="F35">
    <cfRule type="cellIs" dxfId="785" priority="1852" stopIfTrue="1" operator="lessThan">
      <formula>0</formula>
    </cfRule>
  </conditionalFormatting>
  <conditionalFormatting sqref="F11:H11">
    <cfRule type="cellIs" dxfId="784" priority="2868" stopIfTrue="1" operator="between">
      <formula>#REF!</formula>
      <formula>0</formula>
    </cfRule>
    <cfRule type="cellIs" dxfId="783" priority="2867" stopIfTrue="1" operator="between">
      <formula>#REF!</formula>
      <formula>#REF!</formula>
    </cfRule>
    <cfRule type="cellIs" dxfId="782" priority="4342" stopIfTrue="1" operator="lessThan">
      <formula>0</formula>
    </cfRule>
  </conditionalFormatting>
  <conditionalFormatting sqref="F17:H17">
    <cfRule type="cellIs" dxfId="781" priority="845" stopIfTrue="1" operator="between">
      <formula>#REF!</formula>
      <formula>0</formula>
    </cfRule>
    <cfRule type="cellIs" dxfId="780" priority="844" stopIfTrue="1" operator="between">
      <formula>#REF!</formula>
      <formula>#REF!</formula>
    </cfRule>
  </conditionalFormatting>
  <conditionalFormatting sqref="F32:H32">
    <cfRule type="cellIs" dxfId="779" priority="5017" stopIfTrue="1" operator="between">
      <formula>#REF!</formula>
      <formula>#REF!</formula>
    </cfRule>
    <cfRule type="cellIs" dxfId="778" priority="5018" stopIfTrue="1" operator="between">
      <formula>#REF!</formula>
      <formula>0</formula>
    </cfRule>
  </conditionalFormatting>
  <conditionalFormatting sqref="F35:H35">
    <cfRule type="cellIs" dxfId="777" priority="1850" stopIfTrue="1" operator="between">
      <formula>#REF!</formula>
      <formula>#REF!</formula>
    </cfRule>
    <cfRule type="cellIs" dxfId="776" priority="1851" stopIfTrue="1" operator="between">
      <formula>#REF!</formula>
      <formula>0</formula>
    </cfRule>
  </conditionalFormatting>
  <conditionalFormatting sqref="G17:H17">
    <cfRule type="cellIs" dxfId="775" priority="847" stopIfTrue="1" operator="lessThan">
      <formula>0</formula>
    </cfRule>
  </conditionalFormatting>
  <conditionalFormatting sqref="G32:H32">
    <cfRule type="cellIs" dxfId="774" priority="5022" stopIfTrue="1" operator="lessThan">
      <formula>0</formula>
    </cfRule>
  </conditionalFormatting>
  <conditionalFormatting sqref="G35:H35">
    <cfRule type="cellIs" dxfId="773" priority="1853" stopIfTrue="1" operator="lessThan">
      <formula>0</formula>
    </cfRule>
  </conditionalFormatting>
  <conditionalFormatting sqref="H26">
    <cfRule type="cellIs" dxfId="772" priority="2888" stopIfTrue="1" operator="lessThan">
      <formula>0</formula>
    </cfRule>
    <cfRule type="cellIs" dxfId="771" priority="2887" stopIfTrue="1" operator="between">
      <formula>#REF!</formula>
      <formula>0</formula>
    </cfRule>
    <cfRule type="cellIs" dxfId="770" priority="2886" stopIfTrue="1" operator="between">
      <formula>#REF!</formula>
      <formula>#REF!</formula>
    </cfRule>
  </conditionalFormatting>
  <conditionalFormatting sqref="J17">
    <cfRule type="cellIs" dxfId="769" priority="854" stopIfTrue="1" operator="lessThan">
      <formula>0</formula>
    </cfRule>
  </conditionalFormatting>
  <conditionalFormatting sqref="J32">
    <cfRule type="cellIs" dxfId="768" priority="5037" stopIfTrue="1" operator="lessThan">
      <formula>0</formula>
    </cfRule>
  </conditionalFormatting>
  <conditionalFormatting sqref="J35">
    <cfRule type="cellIs" dxfId="767" priority="1860" stopIfTrue="1" operator="lessThan">
      <formula>0</formula>
    </cfRule>
  </conditionalFormatting>
  <conditionalFormatting sqref="J17:L17">
    <cfRule type="cellIs" dxfId="766" priority="853" stopIfTrue="1" operator="between">
      <formula>#REF!</formula>
      <formula>0</formula>
    </cfRule>
    <cfRule type="cellIs" dxfId="765" priority="852" stopIfTrue="1" operator="between">
      <formula>#REF!</formula>
      <formula>#REF!</formula>
    </cfRule>
  </conditionalFormatting>
  <conditionalFormatting sqref="J32:L32">
    <cfRule type="cellIs" dxfId="764" priority="5036" stopIfTrue="1" operator="between">
      <formula>#REF!</formula>
      <formula>0</formula>
    </cfRule>
    <cfRule type="cellIs" dxfId="763" priority="5035" stopIfTrue="1" operator="between">
      <formula>#REF!</formula>
      <formula>#REF!</formula>
    </cfRule>
  </conditionalFormatting>
  <conditionalFormatting sqref="J35:L35">
    <cfRule type="cellIs" dxfId="762" priority="1858" stopIfTrue="1" operator="between">
      <formula>#REF!</formula>
      <formula>#REF!</formula>
    </cfRule>
    <cfRule type="cellIs" dxfId="761" priority="1859" stopIfTrue="1" operator="between">
      <formula>#REF!</formula>
      <formula>0</formula>
    </cfRule>
  </conditionalFormatting>
  <conditionalFormatting sqref="K17:L17">
    <cfRule type="cellIs" dxfId="760" priority="855" stopIfTrue="1" operator="lessThan">
      <formula>0</formula>
    </cfRule>
  </conditionalFormatting>
  <conditionalFormatting sqref="K32:L32">
    <cfRule type="cellIs" dxfId="759" priority="5040" stopIfTrue="1" operator="lessThan">
      <formula>0</formula>
    </cfRule>
  </conditionalFormatting>
  <conditionalFormatting sqref="K35:L35">
    <cfRule type="cellIs" dxfId="758" priority="1861" stopIfTrue="1" operator="lessThan">
      <formula>0</formula>
    </cfRule>
  </conditionalFormatting>
  <conditionalFormatting sqref="L11">
    <cfRule type="cellIs" dxfId="757" priority="4349" stopIfTrue="1" operator="lessThan">
      <formula>0</formula>
    </cfRule>
  </conditionalFormatting>
  <conditionalFormatting sqref="L26">
    <cfRule type="cellIs" dxfId="756" priority="2885" stopIfTrue="1" operator="lessThan">
      <formula>0</formula>
    </cfRule>
    <cfRule type="cellIs" dxfId="755" priority="2883" stopIfTrue="1" operator="between">
      <formula>#REF!</formula>
      <formula>#REF!</formula>
    </cfRule>
    <cfRule type="cellIs" dxfId="754" priority="2884" stopIfTrue="1" operator="between">
      <formula>#REF!</formula>
      <formula>0</formula>
    </cfRule>
  </conditionalFormatting>
  <conditionalFormatting sqref="L11:P11">
    <cfRule type="cellIs" dxfId="753" priority="4346" stopIfTrue="1" operator="between">
      <formula>#REF!</formula>
      <formula>#REF!</formula>
    </cfRule>
    <cfRule type="cellIs" dxfId="752" priority="4347" stopIfTrue="1" operator="between">
      <formula>#REF!</formula>
      <formula>0</formula>
    </cfRule>
  </conditionalFormatting>
  <conditionalFormatting sqref="M33:N33">
    <cfRule type="cellIs" dxfId="751" priority="4923" stopIfTrue="1" operator="lessThan">
      <formula>0</formula>
    </cfRule>
    <cfRule type="cellIs" dxfId="750" priority="4922" stopIfTrue="1" operator="between">
      <formula>#REF!</formula>
      <formula>0</formula>
    </cfRule>
    <cfRule type="cellIs" dxfId="749" priority="4921" stopIfTrue="1" operator="between">
      <formula>#REF!</formula>
      <formula>#REF!</formula>
    </cfRule>
  </conditionalFormatting>
  <conditionalFormatting sqref="M11:P11">
    <cfRule type="cellIs" dxfId="748" priority="4348" stopIfTrue="1" operator="lessThan">
      <formula>0</formula>
    </cfRule>
  </conditionalFormatting>
  <conditionalFormatting sqref="N2 N5 N37:N53 N55 N90:N65539">
    <cfRule type="cellIs" dxfId="747" priority="7125" stopIfTrue="1" operator="lessThan">
      <formula>0</formula>
    </cfRule>
  </conditionalFormatting>
  <conditionalFormatting sqref="N9 N10:P10">
    <cfRule type="cellIs" dxfId="746" priority="7147" stopIfTrue="1" operator="between">
      <formula>#REF!</formula>
      <formula>#REF!</formula>
    </cfRule>
    <cfRule type="cellIs" dxfId="745" priority="7148" stopIfTrue="1" operator="between">
      <formula>#REF!</formula>
      <formula>0</formula>
    </cfRule>
  </conditionalFormatting>
  <conditionalFormatting sqref="N9:N10">
    <cfRule type="cellIs" dxfId="744" priority="7149" stopIfTrue="1" operator="lessThan">
      <formula>0</formula>
    </cfRule>
  </conditionalFormatting>
  <conditionalFormatting sqref="N12:N17">
    <cfRule type="cellIs" dxfId="743" priority="767" stopIfTrue="1" operator="lessThan">
      <formula>0</formula>
    </cfRule>
  </conditionalFormatting>
  <conditionalFormatting sqref="N18:N20">
    <cfRule type="cellIs" dxfId="742" priority="6660" stopIfTrue="1" operator="lessThan">
      <formula>0</formula>
    </cfRule>
    <cfRule type="cellIs" dxfId="741" priority="6659" stopIfTrue="1" operator="between">
      <formula>#REF!</formula>
      <formula>0</formula>
    </cfRule>
    <cfRule type="cellIs" dxfId="740" priority="6658" stopIfTrue="1" operator="between">
      <formula>#REF!</formula>
      <formula>#REF!</formula>
    </cfRule>
  </conditionalFormatting>
  <conditionalFormatting sqref="N21:N25">
    <cfRule type="cellIs" dxfId="739" priority="1049" stopIfTrue="1" operator="lessThan">
      <formula>0</formula>
    </cfRule>
  </conditionalFormatting>
  <conditionalFormatting sqref="N27:N28">
    <cfRule type="cellIs" dxfId="738" priority="4043" stopIfTrue="1" operator="lessThan">
      <formula>0</formula>
    </cfRule>
  </conditionalFormatting>
  <conditionalFormatting sqref="N31:N32">
    <cfRule type="cellIs" dxfId="737" priority="5028" stopIfTrue="1" operator="lessThan">
      <formula>0</formula>
    </cfRule>
  </conditionalFormatting>
  <conditionalFormatting sqref="N34:N35">
    <cfRule type="cellIs" dxfId="736" priority="1856" stopIfTrue="1" operator="lessThan">
      <formula>0</formula>
    </cfRule>
  </conditionalFormatting>
  <conditionalFormatting sqref="N2:P2 N5:O5 N37:P53 N55:P55 N90:P65539">
    <cfRule type="cellIs" dxfId="735" priority="7123" stopIfTrue="1" operator="between">
      <formula>#REF!</formula>
      <formula>#REF!</formula>
    </cfRule>
    <cfRule type="cellIs" dxfId="734" priority="7124" stopIfTrue="1" operator="between">
      <formula>#REF!</formula>
      <formula>0</formula>
    </cfRule>
  </conditionalFormatting>
  <conditionalFormatting sqref="N12:P17">
    <cfRule type="cellIs" dxfId="733" priority="765" stopIfTrue="1" operator="between">
      <formula>#REF!</formula>
      <formula>0</formula>
    </cfRule>
    <cfRule type="cellIs" dxfId="732" priority="764" stopIfTrue="1" operator="between">
      <formula>#REF!</formula>
      <formula>#REF!</formula>
    </cfRule>
  </conditionalFormatting>
  <conditionalFormatting sqref="N21:P25">
    <cfRule type="cellIs" dxfId="731" priority="360" stopIfTrue="1" operator="between">
      <formula>#REF!</formula>
      <formula>#REF!</formula>
    </cfRule>
    <cfRule type="cellIs" dxfId="730" priority="361" stopIfTrue="1" operator="between">
      <formula>#REF!</formula>
      <formula>0</formula>
    </cfRule>
  </conditionalFormatting>
  <conditionalFormatting sqref="N27:P28">
    <cfRule type="cellIs" dxfId="729" priority="2862" stopIfTrue="1" operator="between">
      <formula>#REF!</formula>
      <formula>#REF!</formula>
    </cfRule>
    <cfRule type="cellIs" dxfId="728" priority="2863" stopIfTrue="1" operator="between">
      <formula>#REF!</formula>
      <formula>0</formula>
    </cfRule>
  </conditionalFormatting>
  <conditionalFormatting sqref="N31:P32">
    <cfRule type="cellIs" dxfId="727" priority="5026" stopIfTrue="1" operator="between">
      <formula>#REF!</formula>
      <formula>#REF!</formula>
    </cfRule>
    <cfRule type="cellIs" dxfId="726" priority="5027" stopIfTrue="1" operator="between">
      <formula>#REF!</formula>
      <formula>0</formula>
    </cfRule>
  </conditionalFormatting>
  <conditionalFormatting sqref="N34:P35">
    <cfRule type="cellIs" dxfId="725" priority="1854" stopIfTrue="1" operator="between">
      <formula>#REF!</formula>
      <formula>#REF!</formula>
    </cfRule>
    <cfRule type="cellIs" dxfId="724" priority="1855" stopIfTrue="1" operator="between">
      <formula>#REF!</formula>
      <formula>0</formula>
    </cfRule>
  </conditionalFormatting>
  <conditionalFormatting sqref="O2:P2 O5 O37:P53 O55:P55 O90:P65539">
    <cfRule type="cellIs" dxfId="723" priority="7128" stopIfTrue="1" operator="lessThan">
      <formula>0</formula>
    </cfRule>
  </conditionalFormatting>
  <conditionalFormatting sqref="O10:P10">
    <cfRule type="cellIs" dxfId="722" priority="7152" stopIfTrue="1" operator="lessThan">
      <formula>0</formula>
    </cfRule>
  </conditionalFormatting>
  <conditionalFormatting sqref="O12:P17">
    <cfRule type="cellIs" dxfId="721" priority="766" stopIfTrue="1" operator="lessThan">
      <formula>0</formula>
    </cfRule>
  </conditionalFormatting>
  <conditionalFormatting sqref="O18:P18">
    <cfRule type="cellIs" dxfId="720" priority="7090" stopIfTrue="1" operator="between">
      <formula>#REF!</formula>
      <formula>#REF!</formula>
    </cfRule>
    <cfRule type="cellIs" dxfId="719" priority="7091" stopIfTrue="1" operator="between">
      <formula>#REF!</formula>
      <formula>0</formula>
    </cfRule>
    <cfRule type="cellIs" dxfId="718" priority="7092" stopIfTrue="1" operator="lessThan">
      <formula>0</formula>
    </cfRule>
  </conditionalFormatting>
  <conditionalFormatting sqref="O20:P20">
    <cfRule type="cellIs" dxfId="717" priority="2388" stopIfTrue="1" operator="between">
      <formula>#REF!</formula>
      <formula>#REF!</formula>
    </cfRule>
    <cfRule type="cellIs" dxfId="716" priority="2390" stopIfTrue="1" operator="lessThan">
      <formula>0</formula>
    </cfRule>
    <cfRule type="cellIs" dxfId="715" priority="2389" stopIfTrue="1" operator="between">
      <formula>#REF!</formula>
      <formula>0</formula>
    </cfRule>
  </conditionalFormatting>
  <conditionalFormatting sqref="O21:P25">
    <cfRule type="cellIs" dxfId="714" priority="362" stopIfTrue="1" operator="lessThan">
      <formula>0</formula>
    </cfRule>
  </conditionalFormatting>
  <conditionalFormatting sqref="O27:P28">
    <cfRule type="cellIs" dxfId="713" priority="2864" stopIfTrue="1" operator="lessThan">
      <formula>0</formula>
    </cfRule>
  </conditionalFormatting>
  <conditionalFormatting sqref="O31:P32">
    <cfRule type="cellIs" dxfId="712" priority="5031" stopIfTrue="1" operator="lessThan">
      <formula>0</formula>
    </cfRule>
  </conditionalFormatting>
  <conditionalFormatting sqref="O34:P35">
    <cfRule type="cellIs" dxfId="711" priority="1857" stopIfTrue="1" operator="lessThan">
      <formula>0</formula>
    </cfRule>
  </conditionalFormatting>
  <conditionalFormatting sqref="P4:P6">
    <cfRule type="cellIs" dxfId="710" priority="7129" stopIfTrue="1" operator="between">
      <formula>#REF!</formula>
      <formula>#REF!</formula>
    </cfRule>
    <cfRule type="cellIs" dxfId="709" priority="7130" stopIfTrue="1" operator="between">
      <formula>#REF!</formula>
      <formula>0</formula>
    </cfRule>
    <cfRule type="cellIs" dxfId="708" priority="7131" stopIfTrue="1" operator="lessThan">
      <formula>0</formula>
    </cfRule>
  </conditionalFormatting>
  <conditionalFormatting sqref="P9">
    <cfRule type="cellIs" dxfId="707" priority="4480" stopIfTrue="1" operator="between">
      <formula>#REF!</formula>
      <formula>#REF!</formula>
    </cfRule>
    <cfRule type="cellIs" dxfId="706" priority="4481" stopIfTrue="1" operator="between">
      <formula>#REF!</formula>
      <formula>0</formula>
    </cfRule>
    <cfRule type="cellIs" dxfId="705" priority="4482" stopIfTrue="1" operator="lessThan">
      <formula>0</formula>
    </cfRule>
  </conditionalFormatting>
  <conditionalFormatting sqref="R9">
    <cfRule type="cellIs" dxfId="704" priority="2305" stopIfTrue="1" operator="lessThan">
      <formula>0</formula>
    </cfRule>
  </conditionalFormatting>
  <conditionalFormatting sqref="R12">
    <cfRule type="cellIs" dxfId="703" priority="771" stopIfTrue="1" operator="lessThan">
      <formula>0</formula>
    </cfRule>
  </conditionalFormatting>
  <conditionalFormatting sqref="R14:R16">
    <cfRule type="cellIs" dxfId="702" priority="521" stopIfTrue="1" operator="lessThan">
      <formula>0</formula>
    </cfRule>
  </conditionalFormatting>
  <conditionalFormatting sqref="R20:R21">
    <cfRule type="cellIs" dxfId="701" priority="1053" stopIfTrue="1" operator="lessThan">
      <formula>0</formula>
    </cfRule>
  </conditionalFormatting>
  <conditionalFormatting sqref="R23:R24">
    <cfRule type="cellIs" dxfId="700" priority="13" stopIfTrue="1" operator="lessThan">
      <formula>0</formula>
    </cfRule>
  </conditionalFormatting>
  <conditionalFormatting sqref="R9:S9">
    <cfRule type="cellIs" dxfId="699" priority="1420" stopIfTrue="1" operator="between">
      <formula>#REF!</formula>
      <formula>#REF!</formula>
    </cfRule>
    <cfRule type="cellIs" dxfId="698" priority="1421" stopIfTrue="1" operator="between">
      <formula>#REF!</formula>
      <formula>0</formula>
    </cfRule>
  </conditionalFormatting>
  <conditionalFormatting sqref="R12:T12">
    <cfRule type="cellIs" dxfId="697" priority="769" stopIfTrue="1" operator="between">
      <formula>#REF!</formula>
      <formula>0</formula>
    </cfRule>
    <cfRule type="cellIs" dxfId="696" priority="768" stopIfTrue="1" operator="between">
      <formula>#REF!</formula>
      <formula>#REF!</formula>
    </cfRule>
  </conditionalFormatting>
  <conditionalFormatting sqref="R14:T16">
    <cfRule type="cellIs" dxfId="695" priority="519" stopIfTrue="1" operator="between">
      <formula>#REF!</formula>
      <formula>0</formula>
    </cfRule>
    <cfRule type="cellIs" dxfId="694" priority="518" stopIfTrue="1" operator="between">
      <formula>#REF!</formula>
      <formula>#REF!</formula>
    </cfRule>
  </conditionalFormatting>
  <conditionalFormatting sqref="R20:T21">
    <cfRule type="cellIs" dxfId="693" priority="1050" stopIfTrue="1" operator="between">
      <formula>#REF!</formula>
      <formula>#REF!</formula>
    </cfRule>
    <cfRule type="cellIs" dxfId="692" priority="1051" stopIfTrue="1" operator="between">
      <formula>#REF!</formula>
      <formula>0</formula>
    </cfRule>
  </conditionalFormatting>
  <conditionalFormatting sqref="R23:T24">
    <cfRule type="cellIs" dxfId="691" priority="11" stopIfTrue="1" operator="between">
      <formula>#REF!</formula>
      <formula>0</formula>
    </cfRule>
    <cfRule type="cellIs" dxfId="690" priority="10" stopIfTrue="1" operator="between">
      <formula>#REF!</formula>
      <formula>#REF!</formula>
    </cfRule>
  </conditionalFormatting>
  <conditionalFormatting sqref="S9">
    <cfRule type="cellIs" dxfId="689" priority="1427" stopIfTrue="1" operator="lessThan">
      <formula>0</formula>
    </cfRule>
  </conditionalFormatting>
  <conditionalFormatting sqref="S12:T12">
    <cfRule type="cellIs" dxfId="688" priority="770" stopIfTrue="1" operator="lessThan">
      <formula>0</formula>
    </cfRule>
  </conditionalFormatting>
  <conditionalFormatting sqref="S14:T16">
    <cfRule type="cellIs" dxfId="687" priority="520" stopIfTrue="1" operator="lessThan">
      <formula>0</formula>
    </cfRule>
  </conditionalFormatting>
  <conditionalFormatting sqref="S18:T18">
    <cfRule type="cellIs" dxfId="686" priority="38" stopIfTrue="1" operator="between">
      <formula>#REF!</formula>
      <formula>#REF!</formula>
    </cfRule>
    <cfRule type="cellIs" dxfId="685" priority="39" stopIfTrue="1" operator="between">
      <formula>#REF!</formula>
      <formula>0</formula>
    </cfRule>
    <cfRule type="cellIs" dxfId="684" priority="40" stopIfTrue="1" operator="lessThan">
      <formula>0</formula>
    </cfRule>
  </conditionalFormatting>
  <conditionalFormatting sqref="S20:T21">
    <cfRule type="cellIs" dxfId="683" priority="1052" stopIfTrue="1" operator="lessThan">
      <formula>0</formula>
    </cfRule>
  </conditionalFormatting>
  <conditionalFormatting sqref="S23:T24">
    <cfRule type="cellIs" dxfId="682" priority="12" stopIfTrue="1" operator="lessThan">
      <formula>0</formula>
    </cfRule>
  </conditionalFormatting>
  <conditionalFormatting sqref="T9:T10">
    <cfRule type="cellIs" dxfId="681" priority="1375" stopIfTrue="1" operator="between">
      <formula>#REF!</formula>
      <formula>#REF!</formula>
    </cfRule>
    <cfRule type="cellIs" dxfId="680" priority="1377" stopIfTrue="1" operator="lessThan">
      <formula>0</formula>
    </cfRule>
    <cfRule type="cellIs" dxfId="679" priority="1376" stopIfTrue="1" operator="between">
      <formula>#REF!</formula>
      <formula>0</formula>
    </cfRule>
  </conditionalFormatting>
  <conditionalFormatting sqref="T17">
    <cfRule type="cellIs" dxfId="678" priority="858" stopIfTrue="1" operator="lessThan">
      <formula>0</formula>
    </cfRule>
    <cfRule type="cellIs" dxfId="677" priority="723" stopIfTrue="1" operator="between">
      <formula>#REF!</formula>
      <formula>0</formula>
    </cfRule>
    <cfRule type="cellIs" dxfId="676" priority="722" stopIfTrue="1" operator="between">
      <formula>#REF!</formula>
      <formula>#REF!</formula>
    </cfRule>
  </conditionalFormatting>
  <conditionalFormatting sqref="T32">
    <cfRule type="cellIs" dxfId="675" priority="5044" stopIfTrue="1" operator="between">
      <formula>#REF!</formula>
      <formula>#REF!</formula>
    </cfRule>
    <cfRule type="cellIs" dxfId="674" priority="5046" stopIfTrue="1" operator="lessThan">
      <formula>0</formula>
    </cfRule>
    <cfRule type="cellIs" dxfId="673" priority="5045" stopIfTrue="1" operator="between">
      <formula>#REF!</formula>
      <formula>0</formula>
    </cfRule>
  </conditionalFormatting>
  <conditionalFormatting sqref="T35">
    <cfRule type="cellIs" dxfId="672" priority="1862" stopIfTrue="1" operator="between">
      <formula>#REF!</formula>
      <formula>#REF!</formula>
    </cfRule>
    <cfRule type="cellIs" dxfId="671" priority="1863" stopIfTrue="1" operator="between">
      <formula>#REF!</formula>
      <formula>0</formula>
    </cfRule>
    <cfRule type="cellIs" dxfId="670" priority="1864" stopIfTrue="1" operator="lessThan">
      <formula>0</formula>
    </cfRule>
  </conditionalFormatting>
  <conditionalFormatting sqref="V9">
    <cfRule type="cellIs" dxfId="669" priority="589" stopIfTrue="1" operator="lessThan">
      <formula>0</formula>
    </cfRule>
  </conditionalFormatting>
  <conditionalFormatting sqref="V9:V12">
    <cfRule type="cellIs" dxfId="668" priority="588" stopIfTrue="1" operator="between">
      <formula>#REF!</formula>
      <formula>0</formula>
    </cfRule>
    <cfRule type="cellIs" dxfId="667" priority="587" stopIfTrue="1" operator="between">
      <formula>#REF!</formula>
      <formula>#REF!</formula>
    </cfRule>
  </conditionalFormatting>
  <conditionalFormatting sqref="V10:V11">
    <cfRule type="cellIs" dxfId="666" priority="3437" stopIfTrue="1" operator="lessThan">
      <formula>0</formula>
    </cfRule>
  </conditionalFormatting>
  <conditionalFormatting sqref="V12">
    <cfRule type="cellIs" dxfId="665" priority="671" stopIfTrue="1" operator="lessThan">
      <formula>0</formula>
    </cfRule>
  </conditionalFormatting>
  <conditionalFormatting sqref="V14:V16">
    <cfRule type="cellIs" dxfId="664" priority="500" stopIfTrue="1" operator="between">
      <formula>#REF!</formula>
      <formula>0</formula>
    </cfRule>
    <cfRule type="cellIs" dxfId="663" priority="501" stopIfTrue="1" operator="lessThan">
      <formula>0</formula>
    </cfRule>
    <cfRule type="cellIs" dxfId="662" priority="499" stopIfTrue="1" operator="between">
      <formula>#REF!</formula>
      <formula>#REF!</formula>
    </cfRule>
  </conditionalFormatting>
  <conditionalFormatting sqref="V18:V21">
    <cfRule type="cellIs" dxfId="661" priority="943" stopIfTrue="1" operator="between">
      <formula>#REF!</formula>
      <formula>0</formula>
    </cfRule>
    <cfRule type="cellIs" dxfId="660" priority="950" stopIfTrue="1" operator="lessThan">
      <formula>0</formula>
    </cfRule>
    <cfRule type="cellIs" dxfId="659" priority="942" stopIfTrue="1" operator="between">
      <formula>#REF!</formula>
      <formula>#REF!</formula>
    </cfRule>
  </conditionalFormatting>
  <conditionalFormatting sqref="V23:V24">
    <cfRule type="cellIs" dxfId="658" priority="7" stopIfTrue="1" operator="between">
      <formula>#REF!</formula>
      <formula>#REF!</formula>
    </cfRule>
    <cfRule type="cellIs" dxfId="657" priority="8" stopIfTrue="1" operator="between">
      <formula>#REF!</formula>
      <formula>0</formula>
    </cfRule>
    <cfRule type="cellIs" dxfId="656" priority="9" stopIfTrue="1" operator="lessThan">
      <formula>0</formula>
    </cfRule>
  </conditionalFormatting>
  <conditionalFormatting sqref="X9">
    <cfRule type="cellIs" dxfId="655" priority="738" stopIfTrue="1" operator="between">
      <formula>#REF!</formula>
      <formula>#REF!</formula>
    </cfRule>
    <cfRule type="cellIs" dxfId="654" priority="737" stopIfTrue="1" operator="between">
      <formula>#REF!</formula>
      <formula>0</formula>
    </cfRule>
    <cfRule type="cellIs" dxfId="653" priority="735" stopIfTrue="1" operator="lessThan">
      <formula>0</formula>
    </cfRule>
    <cfRule type="cellIs" dxfId="652" priority="736" stopIfTrue="1" operator="between">
      <formula>#REF!</formula>
      <formula>#REF!</formula>
    </cfRule>
    <cfRule type="cellIs" dxfId="651" priority="739" stopIfTrue="1" operator="between">
      <formula>#REF!</formula>
      <formula>0</formula>
    </cfRule>
    <cfRule type="cellIs" dxfId="650" priority="740" stopIfTrue="1" operator="lessThan">
      <formula>0</formula>
    </cfRule>
  </conditionalFormatting>
  <conditionalFormatting sqref="X10">
    <cfRule type="cellIs" dxfId="649" priority="2942" stopIfTrue="1" operator="lessThan">
      <formula>0</formula>
    </cfRule>
  </conditionalFormatting>
  <conditionalFormatting sqref="X11">
    <cfRule type="cellIs" dxfId="648" priority="4511" stopIfTrue="1" operator="between">
      <formula>#REF!</formula>
      <formula>0</formula>
    </cfRule>
    <cfRule type="cellIs" dxfId="647" priority="4510" stopIfTrue="1" operator="between">
      <formula>#REF!</formula>
      <formula>#REF!</formula>
    </cfRule>
    <cfRule type="cellIs" dxfId="646" priority="4388" stopIfTrue="1" operator="lessThan">
      <formula>0</formula>
    </cfRule>
    <cfRule type="cellIs" dxfId="645" priority="4512" stopIfTrue="1" operator="lessThan">
      <formula>0</formula>
    </cfRule>
  </conditionalFormatting>
  <conditionalFormatting sqref="X11:X12">
    <cfRule type="cellIs" dxfId="644" priority="676" stopIfTrue="1" operator="between">
      <formula>#REF!</formula>
      <formula>0</formula>
    </cfRule>
    <cfRule type="cellIs" dxfId="643" priority="675" stopIfTrue="1" operator="between">
      <formula>#REF!</formula>
      <formula>#REF!</formula>
    </cfRule>
  </conditionalFormatting>
  <conditionalFormatting sqref="X12">
    <cfRule type="cellIs" dxfId="642" priority="673" stopIfTrue="1" operator="between">
      <formula>#REF!</formula>
      <formula>#REF!</formula>
    </cfRule>
    <cfRule type="cellIs" dxfId="641" priority="677" stopIfTrue="1" operator="lessThan">
      <formula>0</formula>
    </cfRule>
    <cfRule type="cellIs" dxfId="640" priority="674" stopIfTrue="1" operator="between">
      <formula>#REF!</formula>
      <formula>0</formula>
    </cfRule>
    <cfRule type="cellIs" dxfId="639" priority="672" stopIfTrue="1" operator="lessThan">
      <formula>0</formula>
    </cfRule>
  </conditionalFormatting>
  <conditionalFormatting sqref="X14">
    <cfRule type="cellIs" dxfId="638" priority="504" stopIfTrue="1" operator="between">
      <formula>#REF!</formula>
      <formula>0</formula>
    </cfRule>
    <cfRule type="cellIs" dxfId="637" priority="502" stopIfTrue="1" operator="lessThan">
      <formula>0</formula>
    </cfRule>
    <cfRule type="cellIs" dxfId="636" priority="503" stopIfTrue="1" operator="between">
      <formula>#REF!</formula>
      <formula>#REF!</formula>
    </cfRule>
  </conditionalFormatting>
  <conditionalFormatting sqref="X14:X15">
    <cfRule type="cellIs" dxfId="635" priority="506" stopIfTrue="1" operator="between">
      <formula>#REF!</formula>
      <formula>0</formula>
    </cfRule>
    <cfRule type="cellIs" dxfId="634" priority="505" stopIfTrue="1" operator="between">
      <formula>#REF!</formula>
      <formula>#REF!</formula>
    </cfRule>
  </conditionalFormatting>
  <conditionalFormatting sqref="X14:X19">
    <cfRule type="cellIs" dxfId="633" priority="507" stopIfTrue="1" operator="lessThan">
      <formula>0</formula>
    </cfRule>
  </conditionalFormatting>
  <conditionalFormatting sqref="X20:X21">
    <cfRule type="cellIs" dxfId="632" priority="1061" stopIfTrue="1" operator="lessThan">
      <formula>0</formula>
    </cfRule>
  </conditionalFormatting>
  <conditionalFormatting sqref="X21">
    <cfRule type="cellIs" dxfId="631" priority="1057" stopIfTrue="1" operator="between">
      <formula>#REF!</formula>
      <formula>#REF!</formula>
    </cfRule>
    <cfRule type="cellIs" dxfId="630" priority="1056" stopIfTrue="1" operator="lessThan">
      <formula>0</formula>
    </cfRule>
    <cfRule type="cellIs" dxfId="629" priority="1058" stopIfTrue="1" operator="between">
      <formula>#REF!</formula>
      <formula>0</formula>
    </cfRule>
    <cfRule type="cellIs" dxfId="628" priority="1059" stopIfTrue="1" operator="between">
      <formula>#REF!</formula>
      <formula>#REF!</formula>
    </cfRule>
    <cfRule type="cellIs" dxfId="627" priority="1060" stopIfTrue="1" operator="between">
      <formula>#REF!</formula>
      <formula>0</formula>
    </cfRule>
  </conditionalFormatting>
  <conditionalFormatting sqref="X23">
    <cfRule type="cellIs" dxfId="626" priority="1037" stopIfTrue="1" operator="between">
      <formula>#REF!</formula>
      <formula>0</formula>
    </cfRule>
    <cfRule type="cellIs" dxfId="625" priority="1039" stopIfTrue="1" operator="between">
      <formula>#REF!</formula>
      <formula>0</formula>
    </cfRule>
    <cfRule type="cellIs" dxfId="624" priority="1038" stopIfTrue="1" operator="between">
      <formula>#REF!</formula>
      <formula>#REF!</formula>
    </cfRule>
    <cfRule type="cellIs" dxfId="623" priority="1040" stopIfTrue="1" operator="lessThan">
      <formula>0</formula>
    </cfRule>
    <cfRule type="cellIs" dxfId="622" priority="1036" stopIfTrue="1" operator="between">
      <formula>#REF!</formula>
      <formula>#REF!</formula>
    </cfRule>
  </conditionalFormatting>
  <conditionalFormatting sqref="X23:X24">
    <cfRule type="cellIs" dxfId="621" priority="19" stopIfTrue="1" operator="lessThan">
      <formula>0</formula>
    </cfRule>
  </conditionalFormatting>
  <conditionalFormatting sqref="X24">
    <cfRule type="cellIs" dxfId="620" priority="14" stopIfTrue="1" operator="lessThan">
      <formula>0</formula>
    </cfRule>
    <cfRule type="cellIs" dxfId="619" priority="15" stopIfTrue="1" operator="between">
      <formula>#REF!</formula>
      <formula>#REF!</formula>
    </cfRule>
    <cfRule type="cellIs" dxfId="618" priority="17" stopIfTrue="1" operator="between">
      <formula>#REF!</formula>
      <formula>#REF!</formula>
    </cfRule>
    <cfRule type="cellIs" dxfId="617" priority="16" stopIfTrue="1" operator="between">
      <formula>#REF!</formula>
      <formula>0</formula>
    </cfRule>
    <cfRule type="cellIs" dxfId="616" priority="18" stopIfTrue="1" operator="between">
      <formula>#REF!</formula>
      <formula>0</formula>
    </cfRule>
  </conditionalFormatting>
  <conditionalFormatting sqref="X32">
    <cfRule type="cellIs" dxfId="615" priority="4752" stopIfTrue="1" operator="lessThan">
      <formula>0</formula>
    </cfRule>
  </conditionalFormatting>
  <conditionalFormatting sqref="X35">
    <cfRule type="cellIs" dxfId="614" priority="1829" stopIfTrue="1" operator="lessThan">
      <formula>0</formula>
    </cfRule>
  </conditionalFormatting>
  <conditionalFormatting sqref="X10:Y10">
    <cfRule type="cellIs" dxfId="613" priority="2939" stopIfTrue="1" operator="between">
      <formula>#REF!</formula>
      <formula>#REF!</formula>
    </cfRule>
    <cfRule type="cellIs" dxfId="612" priority="2940" stopIfTrue="1" operator="between">
      <formula>#REF!</formula>
      <formula>0</formula>
    </cfRule>
  </conditionalFormatting>
  <conditionalFormatting sqref="X16:Z20">
    <cfRule type="cellIs" dxfId="611" priority="25" stopIfTrue="1" operator="between">
      <formula>#REF!</formula>
      <formula>0</formula>
    </cfRule>
    <cfRule type="cellIs" dxfId="610" priority="24" stopIfTrue="1" operator="between">
      <formula>#REF!</formula>
      <formula>#REF!</formula>
    </cfRule>
  </conditionalFormatting>
  <conditionalFormatting sqref="X32:Z32">
    <cfRule type="cellIs" dxfId="609" priority="4750" stopIfTrue="1" operator="between">
      <formula>#REF!</formula>
      <formula>#REF!</formula>
    </cfRule>
    <cfRule type="cellIs" dxfId="608" priority="4751" stopIfTrue="1" operator="between">
      <formula>#REF!</formula>
      <formula>0</formula>
    </cfRule>
  </conditionalFormatting>
  <conditionalFormatting sqref="X35:Z35">
    <cfRule type="cellIs" dxfId="607" priority="1828" stopIfTrue="1" operator="between">
      <formula>#REF!</formula>
      <formula>0</formula>
    </cfRule>
    <cfRule type="cellIs" dxfId="606" priority="1827" stopIfTrue="1" operator="between">
      <formula>#REF!</formula>
      <formula>#REF!</formula>
    </cfRule>
  </conditionalFormatting>
  <conditionalFormatting sqref="Y12">
    <cfRule type="cellIs" dxfId="605" priority="687" stopIfTrue="1" operator="lessThan">
      <formula>0</formula>
    </cfRule>
  </conditionalFormatting>
  <conditionalFormatting sqref="Y14">
    <cfRule type="cellIs" dxfId="604" priority="508" stopIfTrue="1" operator="lessThan">
      <formula>0</formula>
    </cfRule>
  </conditionalFormatting>
  <conditionalFormatting sqref="Y18 Y19:Z20">
    <cfRule type="cellIs" dxfId="603" priority="47" stopIfTrue="1" operator="lessThan">
      <formula>0</formula>
    </cfRule>
  </conditionalFormatting>
  <conditionalFormatting sqref="Y21">
    <cfRule type="cellIs" dxfId="602" priority="1078" stopIfTrue="1" operator="between">
      <formula>#REF!</formula>
      <formula>#REF!</formula>
    </cfRule>
    <cfRule type="cellIs" dxfId="601" priority="1077" stopIfTrue="1" operator="lessThan">
      <formula>0</formula>
    </cfRule>
    <cfRule type="cellIs" dxfId="600" priority="1079" stopIfTrue="1" operator="between">
      <formula>#REF!</formula>
      <formula>0</formula>
    </cfRule>
  </conditionalFormatting>
  <conditionalFormatting sqref="Y24">
    <cfRule type="cellIs" dxfId="599" priority="22" stopIfTrue="1" operator="between">
      <formula>#REF!</formula>
      <formula>0</formula>
    </cfRule>
    <cfRule type="cellIs" dxfId="598" priority="21" stopIfTrue="1" operator="between">
      <formula>#REF!</formula>
      <formula>#REF!</formula>
    </cfRule>
    <cfRule type="cellIs" dxfId="597" priority="20" stopIfTrue="1" operator="lessThan">
      <formula>0</formula>
    </cfRule>
  </conditionalFormatting>
  <conditionalFormatting sqref="Y12:Z12">
    <cfRule type="cellIs" dxfId="596" priority="688" stopIfTrue="1" operator="between">
      <formula>#REF!</formula>
      <formula>#REF!</formula>
    </cfRule>
    <cfRule type="cellIs" dxfId="595" priority="689" stopIfTrue="1" operator="between">
      <formula>#REF!</formula>
      <formula>0</formula>
    </cfRule>
  </conditionalFormatting>
  <conditionalFormatting sqref="Y14:Z14">
    <cfRule type="cellIs" dxfId="594" priority="509" stopIfTrue="1" operator="between">
      <formula>#REF!</formula>
      <formula>#REF!</formula>
    </cfRule>
    <cfRule type="cellIs" dxfId="593" priority="510" stopIfTrue="1" operator="between">
      <formula>#REF!</formula>
      <formula>0</formula>
    </cfRule>
  </conditionalFormatting>
  <conditionalFormatting sqref="Y16:Z16">
    <cfRule type="cellIs" dxfId="592" priority="4623" stopIfTrue="1" operator="lessThan">
      <formula>0</formula>
    </cfRule>
  </conditionalFormatting>
  <conditionalFormatting sqref="Y26:Z26">
    <cfRule type="cellIs" dxfId="591" priority="2899" stopIfTrue="1" operator="between">
      <formula>#REF!</formula>
      <formula>0</formula>
    </cfRule>
    <cfRule type="cellIs" dxfId="590" priority="2898" stopIfTrue="1" operator="between">
      <formula>#REF!</formula>
      <formula>#REF!</formula>
    </cfRule>
  </conditionalFormatting>
  <conditionalFormatting sqref="Z9:Z10">
    <cfRule type="cellIs" dxfId="589" priority="1383" stopIfTrue="1" operator="lessThan">
      <formula>0</formula>
    </cfRule>
  </conditionalFormatting>
  <conditionalFormatting sqref="Z9:Z12">
    <cfRule type="cellIs" dxfId="588" priority="694" stopIfTrue="1" operator="between">
      <formula>#REF!</formula>
      <formula>#REF!</formula>
    </cfRule>
    <cfRule type="cellIs" dxfId="587" priority="695" stopIfTrue="1" operator="between">
      <formula>#REF!</formula>
      <formula>0</formula>
    </cfRule>
  </conditionalFormatting>
  <conditionalFormatting sqref="Z11">
    <cfRule type="cellIs" dxfId="586" priority="4379" stopIfTrue="1" operator="lessThan">
      <formula>0</formula>
    </cfRule>
  </conditionalFormatting>
  <conditionalFormatting sqref="Z12">
    <cfRule type="cellIs" dxfId="585" priority="693" stopIfTrue="1" operator="lessThan">
      <formula>0</formula>
    </cfRule>
  </conditionalFormatting>
  <conditionalFormatting sqref="Z14">
    <cfRule type="cellIs" dxfId="584" priority="513" stopIfTrue="1" operator="between">
      <formula>#REF!</formula>
      <formula>0</formula>
    </cfRule>
    <cfRule type="cellIs" dxfId="583" priority="512" stopIfTrue="1" operator="between">
      <formula>#REF!</formula>
      <formula>#REF!</formula>
    </cfRule>
  </conditionalFormatting>
  <conditionalFormatting sqref="Z14:Z15">
    <cfRule type="cellIs" dxfId="582" priority="511" stopIfTrue="1" operator="lessThan">
      <formula>0</formula>
    </cfRule>
  </conditionalFormatting>
  <conditionalFormatting sqref="Z15">
    <cfRule type="cellIs" dxfId="581" priority="716" stopIfTrue="1" operator="between">
      <formula>#REF!</formula>
      <formula>0</formula>
    </cfRule>
    <cfRule type="cellIs" dxfId="580" priority="714" stopIfTrue="1" operator="lessThan">
      <formula>0</formula>
    </cfRule>
    <cfRule type="cellIs" dxfId="579" priority="715" stopIfTrue="1" operator="between">
      <formula>#REF!</formula>
      <formula>#REF!</formula>
    </cfRule>
  </conditionalFormatting>
  <conditionalFormatting sqref="Z18">
    <cfRule type="cellIs" dxfId="578" priority="28" stopIfTrue="1" operator="lessThan">
      <formula>0</formula>
    </cfRule>
    <cfRule type="cellIs" dxfId="577" priority="27" stopIfTrue="1" operator="between">
      <formula>#REF!</formula>
      <formula>0</formula>
    </cfRule>
    <cfRule type="cellIs" dxfId="576" priority="23" stopIfTrue="1" operator="lessThan">
      <formula>0</formula>
    </cfRule>
    <cfRule type="cellIs" dxfId="575" priority="26" stopIfTrue="1" operator="between">
      <formula>#REF!</formula>
      <formula>#REF!</formula>
    </cfRule>
  </conditionalFormatting>
  <conditionalFormatting sqref="Z21">
    <cfRule type="cellIs" dxfId="574" priority="184" stopIfTrue="1" operator="between">
      <formula>#REF!</formula>
      <formula>#REF!</formula>
    </cfRule>
    <cfRule type="cellIs" dxfId="573" priority="188" stopIfTrue="1" operator="lessThan">
      <formula>0</formula>
    </cfRule>
    <cfRule type="cellIs" dxfId="572" priority="187" stopIfTrue="1" operator="between">
      <formula>#REF!</formula>
      <formula>0</formula>
    </cfRule>
    <cfRule type="cellIs" dxfId="571" priority="183" stopIfTrue="1" operator="lessThan">
      <formula>0</formula>
    </cfRule>
    <cfRule type="cellIs" dxfId="570" priority="186" stopIfTrue="1" operator="between">
      <formula>#REF!</formula>
      <formula>#REF!</formula>
    </cfRule>
    <cfRule type="cellIs" dxfId="569" priority="185" stopIfTrue="1" operator="between">
      <formula>#REF!</formula>
      <formula>0</formula>
    </cfRule>
  </conditionalFormatting>
  <conditionalFormatting sqref="Z23">
    <cfRule type="cellIs" dxfId="568" priority="1119" stopIfTrue="1" operator="lessThan">
      <formula>0</formula>
    </cfRule>
    <cfRule type="cellIs" dxfId="567" priority="1142" stopIfTrue="1" operator="between">
      <formula>#REF!</formula>
      <formula>#REF!</formula>
    </cfRule>
  </conditionalFormatting>
  <conditionalFormatting sqref="Z24">
    <cfRule type="cellIs" dxfId="566" priority="2" stopIfTrue="1" operator="between">
      <formula>#REF!</formula>
      <formula>#REF!</formula>
    </cfRule>
    <cfRule type="cellIs" dxfId="565" priority="1" stopIfTrue="1" operator="lessThan">
      <formula>0</formula>
    </cfRule>
    <cfRule type="cellIs" dxfId="564" priority="3" stopIfTrue="1" operator="between">
      <formula>#REF!</formula>
      <formula>0</formula>
    </cfRule>
    <cfRule type="cellIs" dxfId="563" priority="4" stopIfTrue="1" operator="between">
      <formula>#REF!</formula>
      <formula>#REF!</formula>
    </cfRule>
    <cfRule type="cellIs" dxfId="562" priority="5" stopIfTrue="1" operator="between">
      <formula>#REF!</formula>
      <formula>0</formula>
    </cfRule>
    <cfRule type="cellIs" dxfId="561" priority="6" stopIfTrue="1" operator="lessThan">
      <formula>0</formula>
    </cfRule>
  </conditionalFormatting>
  <conditionalFormatting sqref="Z31">
    <cfRule type="cellIs" dxfId="560" priority="7116" stopIfTrue="1" operator="lessThan">
      <formula>0</formula>
    </cfRule>
  </conditionalFormatting>
  <conditionalFormatting sqref="Z14:AA14">
    <cfRule type="cellIs" dxfId="559" priority="489" stopIfTrue="1" operator="lessThan">
      <formula>0</formula>
    </cfRule>
  </conditionalFormatting>
  <conditionalFormatting sqref="Z23:AA23">
    <cfRule type="cellIs" dxfId="558" priority="608" stopIfTrue="1" operator="between">
      <formula>#REF!</formula>
      <formula>0</formula>
    </cfRule>
  </conditionalFormatting>
  <conditionalFormatting sqref="Z15:AB15">
    <cfRule type="cellIs" dxfId="557" priority="704" stopIfTrue="1" operator="between">
      <formula>#REF!</formula>
      <formula>0</formula>
    </cfRule>
    <cfRule type="cellIs" dxfId="556" priority="703" stopIfTrue="1" operator="between">
      <formula>#REF!</formula>
      <formula>#REF!</formula>
    </cfRule>
  </conditionalFormatting>
  <conditionalFormatting sqref="Z31:AB31">
    <cfRule type="cellIs" dxfId="555" priority="7114" stopIfTrue="1" operator="between">
      <formula>#REF!</formula>
      <formula>#REF!</formula>
    </cfRule>
    <cfRule type="cellIs" dxfId="554" priority="7115" stopIfTrue="1" operator="between">
      <formula>#REF!</formula>
      <formula>0</formula>
    </cfRule>
  </conditionalFormatting>
  <conditionalFormatting sqref="Z12:AC12">
    <cfRule type="cellIs" dxfId="553" priority="577" stopIfTrue="1" operator="lessThan">
      <formula>0</formula>
    </cfRule>
  </conditionalFormatting>
  <conditionalFormatting sqref="AA9">
    <cfRule type="cellIs" dxfId="552" priority="592" stopIfTrue="1" operator="between">
      <formula>#REF!</formula>
      <formula>0</formula>
    </cfRule>
    <cfRule type="cellIs" dxfId="551" priority="591" stopIfTrue="1" operator="between">
      <formula>#REF!</formula>
      <formula>#REF!</formula>
    </cfRule>
    <cfRule type="cellIs" dxfId="550" priority="590" stopIfTrue="1" operator="lessThan">
      <formula>0</formula>
    </cfRule>
  </conditionalFormatting>
  <conditionalFormatting sqref="AA12">
    <cfRule type="cellIs" dxfId="549" priority="573" stopIfTrue="1" operator="between">
      <formula>#REF!</formula>
      <formula>#REF!</formula>
    </cfRule>
    <cfRule type="cellIs" dxfId="548" priority="574" stopIfTrue="1" operator="between">
      <formula>#REF!</formula>
      <formula>0</formula>
    </cfRule>
    <cfRule type="cellIs" dxfId="547" priority="575" stopIfTrue="1" operator="between">
      <formula>#REF!</formula>
      <formula>#REF!</formula>
    </cfRule>
    <cfRule type="cellIs" dxfId="546" priority="576" stopIfTrue="1" operator="between">
      <formula>#REF!</formula>
      <formula>0</formula>
    </cfRule>
    <cfRule type="cellIs" dxfId="545" priority="572" stopIfTrue="1" operator="lessThan">
      <formula>0</formula>
    </cfRule>
  </conditionalFormatting>
  <conditionalFormatting sqref="AA13 AA15">
    <cfRule type="cellIs" dxfId="544" priority="678" stopIfTrue="1" operator="lessThan">
      <formula>0</formula>
    </cfRule>
  </conditionalFormatting>
  <conditionalFormatting sqref="AA14">
    <cfRule type="cellIs" dxfId="543" priority="484" stopIfTrue="1" operator="lessThan">
      <formula>0</formula>
    </cfRule>
    <cfRule type="cellIs" dxfId="542" priority="488" stopIfTrue="1" operator="between">
      <formula>#REF!</formula>
      <formula>0</formula>
    </cfRule>
    <cfRule type="cellIs" dxfId="541" priority="485" stopIfTrue="1" operator="between">
      <formula>#REF!</formula>
      <formula>#REF!</formula>
    </cfRule>
    <cfRule type="cellIs" dxfId="540" priority="487" stopIfTrue="1" operator="between">
      <formula>#REF!</formula>
      <formula>#REF!</formula>
    </cfRule>
    <cfRule type="cellIs" dxfId="539" priority="486" stopIfTrue="1" operator="between">
      <formula>#REF!</formula>
      <formula>0</formula>
    </cfRule>
  </conditionalFormatting>
  <conditionalFormatting sqref="AA18">
    <cfRule type="cellIs" dxfId="538" priority="31" stopIfTrue="1" operator="between">
      <formula>#REF!</formula>
      <formula>0</formula>
    </cfRule>
    <cfRule type="cellIs" dxfId="537" priority="29" stopIfTrue="1" operator="lessThan">
      <formula>0</formula>
    </cfRule>
    <cfRule type="cellIs" dxfId="536" priority="30" stopIfTrue="1" operator="between">
      <formula>#REF!</formula>
      <formula>#REF!</formula>
    </cfRule>
  </conditionalFormatting>
  <conditionalFormatting sqref="AA21">
    <cfRule type="cellIs" dxfId="535" priority="191" stopIfTrue="1" operator="between">
      <formula>#REF!</formula>
      <formula>0</formula>
    </cfRule>
    <cfRule type="cellIs" dxfId="534" priority="190" stopIfTrue="1" operator="between">
      <formula>#REF!</formula>
      <formula>#REF!</formula>
    </cfRule>
    <cfRule type="cellIs" dxfId="533" priority="189" stopIfTrue="1" operator="lessThan">
      <formula>0</formula>
    </cfRule>
  </conditionalFormatting>
  <conditionalFormatting sqref="AA23">
    <cfRule type="cellIs" dxfId="532" priority="198" stopIfTrue="1" operator="lessThan">
      <formula>0</formula>
    </cfRule>
    <cfRule type="cellIs" dxfId="531" priority="199" stopIfTrue="1" operator="between">
      <formula>#REF!</formula>
      <formula>#REF!</formula>
    </cfRule>
  </conditionalFormatting>
  <conditionalFormatting sqref="AA13:AB13">
    <cfRule type="cellIs" dxfId="530" priority="679" stopIfTrue="1" operator="between">
      <formula>#REF!</formula>
      <formula>#REF!</formula>
    </cfRule>
    <cfRule type="cellIs" dxfId="529" priority="680" stopIfTrue="1" operator="between">
      <formula>#REF!</formula>
      <formula>0</formula>
    </cfRule>
  </conditionalFormatting>
  <conditionalFormatting sqref="AA31:AB31">
    <cfRule type="cellIs" dxfId="528" priority="7119" stopIfTrue="1" operator="lessThan">
      <formula>0</formula>
    </cfRule>
  </conditionalFormatting>
  <conditionalFormatting sqref="AB9">
    <cfRule type="cellIs" dxfId="527" priority="595" stopIfTrue="1" operator="between">
      <formula>#REF!</formula>
      <formula>0</formula>
    </cfRule>
    <cfRule type="cellIs" dxfId="526" priority="594" stopIfTrue="1" operator="between">
      <formula>#REF!</formula>
      <formula>#REF!</formula>
    </cfRule>
    <cfRule type="cellIs" dxfId="525" priority="593" stopIfTrue="1" operator="lessThan">
      <formula>0</formula>
    </cfRule>
  </conditionalFormatting>
  <conditionalFormatting sqref="AB9:AB10">
    <cfRule type="cellIs" dxfId="524" priority="597" stopIfTrue="1" operator="between">
      <formula>#REF!</formula>
      <formula>0</formula>
    </cfRule>
    <cfRule type="cellIs" dxfId="523" priority="596" stopIfTrue="1" operator="between">
      <formula>#REF!</formula>
      <formula>#REF!</formula>
    </cfRule>
    <cfRule type="cellIs" dxfId="522" priority="598" stopIfTrue="1" operator="lessThan">
      <formula>0</formula>
    </cfRule>
  </conditionalFormatting>
  <conditionalFormatting sqref="AB10">
    <cfRule type="cellIs" dxfId="521" priority="3285" stopIfTrue="1" operator="between">
      <formula>#REF!</formula>
      <formula>#REF!</formula>
    </cfRule>
    <cfRule type="cellIs" dxfId="520" priority="3287" stopIfTrue="1" operator="lessThan">
      <formula>0</formula>
    </cfRule>
    <cfRule type="cellIs" dxfId="519" priority="3286" stopIfTrue="1" operator="between">
      <formula>#REF!</formula>
      <formula>0</formula>
    </cfRule>
  </conditionalFormatting>
  <conditionalFormatting sqref="AB12">
    <cfRule type="cellIs" dxfId="518" priority="423" stopIfTrue="1" operator="between">
      <formula>#REF!</formula>
      <formula>#REF!</formula>
    </cfRule>
    <cfRule type="cellIs" dxfId="517" priority="427" stopIfTrue="1" operator="between">
      <formula>#REF!</formula>
      <formula>0</formula>
    </cfRule>
    <cfRule type="cellIs" dxfId="516" priority="426" stopIfTrue="1" operator="between">
      <formula>#REF!</formula>
      <formula>#REF!</formula>
    </cfRule>
    <cfRule type="cellIs" dxfId="515" priority="424" stopIfTrue="1" operator="between">
      <formula>#REF!</formula>
      <formula>0</formula>
    </cfRule>
  </conditionalFormatting>
  <conditionalFormatting sqref="AB12:AB13">
    <cfRule type="cellIs" dxfId="514" priority="425" stopIfTrue="1" operator="lessThan">
      <formula>0</formula>
    </cfRule>
  </conditionalFormatting>
  <conditionalFormatting sqref="AB13 AB15">
    <cfRule type="cellIs" dxfId="513" priority="686" stopIfTrue="1" operator="lessThan">
      <formula>0</formula>
    </cfRule>
  </conditionalFormatting>
  <conditionalFormatting sqref="AB13">
    <cfRule type="cellIs" dxfId="512" priority="684" stopIfTrue="1" operator="between">
      <formula>#REF!</formula>
      <formula>#REF!</formula>
    </cfRule>
    <cfRule type="cellIs" dxfId="511" priority="685" stopIfTrue="1" operator="between">
      <formula>#REF!</formula>
      <formula>0</formula>
    </cfRule>
  </conditionalFormatting>
  <conditionalFormatting sqref="AB14">
    <cfRule type="cellIs" dxfId="510" priority="416" stopIfTrue="1" operator="lessThan">
      <formula>0</formula>
    </cfRule>
  </conditionalFormatting>
  <conditionalFormatting sqref="AB15">
    <cfRule type="cellIs" dxfId="509" priority="710" stopIfTrue="1" operator="lessThan">
      <formula>0</formula>
    </cfRule>
    <cfRule type="cellIs" dxfId="508" priority="709" stopIfTrue="1" operator="between">
      <formula>#REF!</formula>
      <formula>0</formula>
    </cfRule>
    <cfRule type="cellIs" dxfId="507" priority="708" stopIfTrue="1" operator="between">
      <formula>#REF!</formula>
      <formula>#REF!</formula>
    </cfRule>
  </conditionalFormatting>
  <conditionalFormatting sqref="AB16:AB17">
    <cfRule type="cellIs" dxfId="506" priority="826" stopIfTrue="1" operator="lessThan">
      <formula>0</formula>
    </cfRule>
  </conditionalFormatting>
  <conditionalFormatting sqref="AB18">
    <cfRule type="cellIs" dxfId="505" priority="36" stopIfTrue="1" operator="between">
      <formula>#REF!</formula>
      <formula>0</formula>
    </cfRule>
    <cfRule type="cellIs" dxfId="504" priority="35" stopIfTrue="1" operator="between">
      <formula>#REF!</formula>
      <formula>#REF!</formula>
    </cfRule>
    <cfRule type="cellIs" dxfId="503" priority="34" stopIfTrue="1" operator="between">
      <formula>#REF!</formula>
      <formula>0</formula>
    </cfRule>
    <cfRule type="cellIs" dxfId="502" priority="37" stopIfTrue="1" operator="lessThan">
      <formula>0</formula>
    </cfRule>
    <cfRule type="cellIs" dxfId="501" priority="33" stopIfTrue="1" operator="between">
      <formula>#REF!</formula>
      <formula>#REF!</formula>
    </cfRule>
    <cfRule type="cellIs" dxfId="500" priority="32" stopIfTrue="1" operator="lessThan">
      <formula>0</formula>
    </cfRule>
  </conditionalFormatting>
  <conditionalFormatting sqref="AB20">
    <cfRule type="cellIs" dxfId="499" priority="6411" stopIfTrue="1" operator="lessThan">
      <formula>0</formula>
    </cfRule>
  </conditionalFormatting>
  <conditionalFormatting sqref="AB21">
    <cfRule type="cellIs" dxfId="498" priority="561" stopIfTrue="1" operator="lessThan">
      <formula>0</formula>
    </cfRule>
    <cfRule type="cellIs" dxfId="497" priority="560" stopIfTrue="1" operator="between">
      <formula>#REF!</formula>
      <formula>0</formula>
    </cfRule>
    <cfRule type="cellIs" dxfId="496" priority="559" stopIfTrue="1" operator="between">
      <formula>#REF!</formula>
      <formula>#REF!</formula>
    </cfRule>
    <cfRule type="cellIs" dxfId="495" priority="558" stopIfTrue="1" operator="between">
      <formula>#REF!</formula>
      <formula>0</formula>
    </cfRule>
    <cfRule type="cellIs" dxfId="494" priority="557" stopIfTrue="1" operator="between">
      <formula>#REF!</formula>
      <formula>#REF!</formula>
    </cfRule>
    <cfRule type="cellIs" dxfId="493" priority="556" stopIfTrue="1" operator="lessThan">
      <formula>0</formula>
    </cfRule>
  </conditionalFormatting>
  <conditionalFormatting sqref="AB23">
    <cfRule type="cellIs" dxfId="492" priority="611" stopIfTrue="1" operator="between">
      <formula>#REF!</formula>
      <formula>0</formula>
    </cfRule>
    <cfRule type="cellIs" dxfId="491" priority="614" stopIfTrue="1" operator="lessThan">
      <formula>0</formula>
    </cfRule>
    <cfRule type="cellIs" dxfId="490" priority="613" stopIfTrue="1" operator="between">
      <formula>#REF!</formula>
      <formula>0</formula>
    </cfRule>
    <cfRule type="cellIs" dxfId="489" priority="612" stopIfTrue="1" operator="between">
      <formula>#REF!</formula>
      <formula>#REF!</formula>
    </cfRule>
    <cfRule type="cellIs" dxfId="488" priority="609" stopIfTrue="1" operator="lessThan">
      <formula>0</formula>
    </cfRule>
    <cfRule type="cellIs" dxfId="487" priority="610" stopIfTrue="1" operator="between">
      <formula>#REF!</formula>
      <formula>#REF!</formula>
    </cfRule>
  </conditionalFormatting>
  <conditionalFormatting sqref="AB26">
    <cfRule type="cellIs" dxfId="486" priority="4018" stopIfTrue="1" operator="between">
      <formula>#REF!</formula>
      <formula>0</formula>
    </cfRule>
    <cfRule type="cellIs" dxfId="485" priority="4017" stopIfTrue="1" operator="between">
      <formula>#REF!</formula>
      <formula>#REF!</formula>
    </cfRule>
    <cfRule type="cellIs" dxfId="484" priority="4019" stopIfTrue="1" operator="lessThan">
      <formula>0</formula>
    </cfRule>
  </conditionalFormatting>
  <conditionalFormatting sqref="AB32">
    <cfRule type="cellIs" dxfId="483" priority="4761" stopIfTrue="1" operator="lessThan">
      <formula>0</formula>
    </cfRule>
  </conditionalFormatting>
  <conditionalFormatting sqref="AB35">
    <cfRule type="cellIs" dxfId="482" priority="1832" stopIfTrue="1" operator="lessThan">
      <formula>0</formula>
    </cfRule>
  </conditionalFormatting>
  <conditionalFormatting sqref="AB11:AD11">
    <cfRule type="cellIs" dxfId="481" priority="4382" stopIfTrue="1" operator="lessThan">
      <formula>0</formula>
    </cfRule>
    <cfRule type="cellIs" dxfId="480" priority="2100" stopIfTrue="1" operator="between">
      <formula>#REF!</formula>
      <formula>0</formula>
    </cfRule>
    <cfRule type="cellIs" dxfId="479" priority="2099" stopIfTrue="1" operator="between">
      <formula>#REF!</formula>
      <formula>#REF!</formula>
    </cfRule>
  </conditionalFormatting>
  <conditionalFormatting sqref="AB14:AD14">
    <cfRule type="cellIs" dxfId="478" priority="497" stopIfTrue="1" operator="between">
      <formula>#REF!</formula>
      <formula>#REF!</formula>
    </cfRule>
    <cfRule type="cellIs" dxfId="477" priority="496" stopIfTrue="1" operator="lessThan">
      <formula>0</formula>
    </cfRule>
    <cfRule type="cellIs" dxfId="476" priority="498" stopIfTrue="1" operator="between">
      <formula>#REF!</formula>
      <formula>0</formula>
    </cfRule>
  </conditionalFormatting>
  <conditionalFormatting sqref="AB16:AD17">
    <cfRule type="cellIs" dxfId="475" priority="824" stopIfTrue="1" operator="between">
      <formula>#REF!</formula>
      <formula>#REF!</formula>
    </cfRule>
    <cfRule type="cellIs" dxfId="474" priority="825" stopIfTrue="1" operator="between">
      <formula>#REF!</formula>
      <formula>0</formula>
    </cfRule>
  </conditionalFormatting>
  <conditionalFormatting sqref="AB20:AD20">
    <cfRule type="cellIs" dxfId="473" priority="6409" stopIfTrue="1" operator="between">
      <formula>#REF!</formula>
      <formula>#REF!</formula>
    </cfRule>
    <cfRule type="cellIs" dxfId="472" priority="6410" stopIfTrue="1" operator="between">
      <formula>#REF!</formula>
      <formula>0</formula>
    </cfRule>
  </conditionalFormatting>
  <conditionalFormatting sqref="AB32:AD32">
    <cfRule type="cellIs" dxfId="471" priority="4760" stopIfTrue="1" operator="between">
      <formula>#REF!</formula>
      <formula>0</formula>
    </cfRule>
    <cfRule type="cellIs" dxfId="470" priority="4759" stopIfTrue="1" operator="between">
      <formula>#REF!</formula>
      <formula>#REF!</formula>
    </cfRule>
  </conditionalFormatting>
  <conditionalFormatting sqref="AB35:AD35">
    <cfRule type="cellIs" dxfId="469" priority="1830" stopIfTrue="1" operator="between">
      <formula>#REF!</formula>
      <formula>#REF!</formula>
    </cfRule>
    <cfRule type="cellIs" dxfId="468" priority="1831" stopIfTrue="1" operator="between">
      <formula>#REF!</formula>
      <formula>0</formula>
    </cfRule>
  </conditionalFormatting>
  <conditionalFormatting sqref="AC12">
    <cfRule type="cellIs" dxfId="467" priority="582" stopIfTrue="1" operator="between">
      <formula>#REF!</formula>
      <formula>#REF!</formula>
    </cfRule>
    <cfRule type="cellIs" dxfId="466" priority="583" stopIfTrue="1" operator="between">
      <formula>#REF!</formula>
      <formula>0</formula>
    </cfRule>
  </conditionalFormatting>
  <conditionalFormatting sqref="AC14">
    <cfRule type="cellIs" dxfId="465" priority="495" stopIfTrue="1" operator="between">
      <formula>#REF!</formula>
      <formula>0</formula>
    </cfRule>
    <cfRule type="cellIs" dxfId="464" priority="494" stopIfTrue="1" operator="between">
      <formula>#REF!</formula>
      <formula>#REF!</formula>
    </cfRule>
    <cfRule type="cellIs" dxfId="463" priority="493" stopIfTrue="1" operator="lessThan">
      <formula>0</formula>
    </cfRule>
  </conditionalFormatting>
  <conditionalFormatting sqref="AC15">
    <cfRule type="cellIs" dxfId="462" priority="1339" stopIfTrue="1" operator="lessThan">
      <formula>0</formula>
    </cfRule>
  </conditionalFormatting>
  <conditionalFormatting sqref="AC12:AD12">
    <cfRule type="cellIs" dxfId="461" priority="584" stopIfTrue="1" operator="lessThan">
      <formula>0</formula>
    </cfRule>
    <cfRule type="cellIs" dxfId="460" priority="585" stopIfTrue="1" operator="between">
      <formula>#REF!</formula>
      <formula>#REF!</formula>
    </cfRule>
    <cfRule type="cellIs" dxfId="459" priority="586" stopIfTrue="1" operator="between">
      <formula>#REF!</formula>
      <formula>0</formula>
    </cfRule>
  </conditionalFormatting>
  <conditionalFormatting sqref="AC15:AD15">
    <cfRule type="cellIs" dxfId="458" priority="1340" stopIfTrue="1" operator="between">
      <formula>#REF!</formula>
      <formula>#REF!</formula>
    </cfRule>
    <cfRule type="cellIs" dxfId="457" priority="1341" stopIfTrue="1" operator="between">
      <formula>#REF!</formula>
      <formula>0</formula>
    </cfRule>
  </conditionalFormatting>
  <conditionalFormatting sqref="AC16:AD17">
    <cfRule type="cellIs" dxfId="456" priority="827" stopIfTrue="1" operator="lessThan">
      <formula>0</formula>
    </cfRule>
  </conditionalFormatting>
  <conditionalFormatting sqref="AC20:AD20">
    <cfRule type="cellIs" dxfId="455" priority="6414" stopIfTrue="1" operator="lessThan">
      <formula>0</formula>
    </cfRule>
  </conditionalFormatting>
  <conditionalFormatting sqref="AC32:AD32">
    <cfRule type="cellIs" dxfId="454" priority="4764" stopIfTrue="1" operator="lessThan">
      <formula>0</formula>
    </cfRule>
  </conditionalFormatting>
  <conditionalFormatting sqref="AC35:AD35">
    <cfRule type="cellIs" dxfId="453" priority="1833" stopIfTrue="1" operator="lessThan">
      <formula>0</formula>
    </cfRule>
  </conditionalFormatting>
  <conditionalFormatting sqref="AD9">
    <cfRule type="cellIs" dxfId="452" priority="2295" stopIfTrue="1" operator="lessThan">
      <formula>0</formula>
    </cfRule>
  </conditionalFormatting>
  <conditionalFormatting sqref="AD10">
    <cfRule type="cellIs" dxfId="451" priority="2649" stopIfTrue="1" operator="lessThan">
      <formula>0</formula>
    </cfRule>
    <cfRule type="cellIs" dxfId="450" priority="2648" stopIfTrue="1" operator="between">
      <formula>#REF!</formula>
      <formula>0</formula>
    </cfRule>
    <cfRule type="cellIs" dxfId="449" priority="2647" stopIfTrue="1" operator="between">
      <formula>#REF!</formula>
      <formula>#REF!</formula>
    </cfRule>
  </conditionalFormatting>
  <conditionalFormatting sqref="AD12">
    <cfRule type="cellIs" dxfId="448" priority="757" stopIfTrue="1" operator="lessThan">
      <formula>0</formula>
    </cfRule>
  </conditionalFormatting>
  <conditionalFormatting sqref="AD14">
    <cfRule type="cellIs" dxfId="447" priority="514" stopIfTrue="1" operator="lessThan">
      <formula>0</formula>
    </cfRule>
  </conditionalFormatting>
  <conditionalFormatting sqref="AD15">
    <cfRule type="cellIs" dxfId="446" priority="1342" stopIfTrue="1" operator="lessThan">
      <formula>0</formula>
    </cfRule>
    <cfRule type="cellIs" dxfId="445" priority="1338" stopIfTrue="1" operator="lessThan">
      <formula>0</formula>
    </cfRule>
  </conditionalFormatting>
  <conditionalFormatting sqref="AD21">
    <cfRule type="cellIs" dxfId="444" priority="549" stopIfTrue="1" operator="lessThan">
      <formula>0</formula>
    </cfRule>
    <cfRule type="cellIs" dxfId="443" priority="546" stopIfTrue="1" operator="lessThan">
      <formula>0</formula>
    </cfRule>
    <cfRule type="cellIs" dxfId="442" priority="548" stopIfTrue="1" operator="between">
      <formula>#REF!</formula>
      <formula>0</formula>
    </cfRule>
    <cfRule type="cellIs" dxfId="441" priority="547" stopIfTrue="1" operator="between">
      <formula>#REF!</formula>
      <formula>#REF!</formula>
    </cfRule>
  </conditionalFormatting>
  <conditionalFormatting sqref="AD23:AD24">
    <cfRule type="cellIs" dxfId="440" priority="599" stopIfTrue="1" operator="lessThan">
      <formula>0</formula>
    </cfRule>
    <cfRule type="cellIs" dxfId="439" priority="600" stopIfTrue="1" operator="between">
      <formula>#REF!</formula>
      <formula>#REF!</formula>
    </cfRule>
    <cfRule type="cellIs" dxfId="438" priority="601" stopIfTrue="1" operator="between">
      <formula>#REF!</formula>
      <formula>0</formula>
    </cfRule>
    <cfRule type="cellIs" dxfId="437" priority="602" stopIfTrue="1" operator="lessThan">
      <formula>0</formula>
    </cfRule>
  </conditionalFormatting>
  <conditionalFormatting sqref="AD9:AF9">
    <cfRule type="cellIs" dxfId="436" priority="2270" stopIfTrue="1" operator="between">
      <formula>#REF!</formula>
      <formula>#REF!</formula>
    </cfRule>
    <cfRule type="cellIs" dxfId="435" priority="2271" stopIfTrue="1" operator="between">
      <formula>#REF!</formula>
      <formula>0</formula>
    </cfRule>
  </conditionalFormatting>
  <conditionalFormatting sqref="AE9">
    <cfRule type="cellIs" dxfId="434" priority="2296" stopIfTrue="1" operator="lessThan">
      <formula>0</formula>
    </cfRule>
  </conditionalFormatting>
  <conditionalFormatting sqref="AE15">
    <cfRule type="cellIs" dxfId="433" priority="915" stopIfTrue="1" operator="lessThan">
      <formula>0</formula>
    </cfRule>
  </conditionalFormatting>
  <conditionalFormatting sqref="AE15:AF15">
    <cfRule type="cellIs" dxfId="432" priority="916" stopIfTrue="1" operator="between">
      <formula>#REF!</formula>
      <formula>#REF!</formula>
    </cfRule>
    <cfRule type="cellIs" dxfId="431" priority="917" stopIfTrue="1" operator="between">
      <formula>#REF!</formula>
      <formula>0</formula>
    </cfRule>
  </conditionalFormatting>
  <conditionalFormatting sqref="AF9">
    <cfRule type="cellIs" dxfId="430" priority="2297" stopIfTrue="1" operator="lessThan">
      <formula>0</formula>
    </cfRule>
  </conditionalFormatting>
  <conditionalFormatting sqref="AF10">
    <cfRule type="cellIs" dxfId="429" priority="2167" stopIfTrue="1" operator="between">
      <formula>#REF!</formula>
      <formula>0</formula>
    </cfRule>
    <cfRule type="cellIs" dxfId="428" priority="2166" stopIfTrue="1" operator="between">
      <formula>#REF!</formula>
      <formula>#REF!</formula>
    </cfRule>
    <cfRule type="cellIs" dxfId="427" priority="2165" stopIfTrue="1" operator="lessThan">
      <formula>0</formula>
    </cfRule>
    <cfRule type="cellIs" dxfId="426" priority="2164" stopIfTrue="1" operator="between">
      <formula>#REF!</formula>
      <formula>0</formula>
    </cfRule>
    <cfRule type="cellIs" dxfId="425" priority="2163" stopIfTrue="1" operator="between">
      <formula>#REF!</formula>
      <formula>#REF!</formula>
    </cfRule>
    <cfRule type="cellIs" dxfId="424" priority="2162" stopIfTrue="1" operator="lessThan">
      <formula>0</formula>
    </cfRule>
  </conditionalFormatting>
  <conditionalFormatting sqref="AF12">
    <cfRule type="cellIs" dxfId="423" priority="760" stopIfTrue="1" operator="between">
      <formula>#REF!</formula>
      <formula>0</formula>
    </cfRule>
    <cfRule type="cellIs" dxfId="422" priority="758" stopIfTrue="1" operator="lessThan">
      <formula>0</formula>
    </cfRule>
    <cfRule type="cellIs" dxfId="421" priority="759" stopIfTrue="1" operator="between">
      <formula>#REF!</formula>
      <formula>#REF!</formula>
    </cfRule>
  </conditionalFormatting>
  <conditionalFormatting sqref="AF14">
    <cfRule type="cellIs" dxfId="420" priority="517" stopIfTrue="1" operator="between">
      <formula>#REF!</formula>
      <formula>0</formula>
    </cfRule>
    <cfRule type="cellIs" dxfId="419" priority="516" stopIfTrue="1" operator="between">
      <formula>#REF!</formula>
      <formula>#REF!</formula>
    </cfRule>
  </conditionalFormatting>
  <conditionalFormatting sqref="AF14:AF15">
    <cfRule type="cellIs" dxfId="418" priority="515" stopIfTrue="1" operator="lessThan">
      <formula>0</formula>
    </cfRule>
  </conditionalFormatting>
  <conditionalFormatting sqref="AF16">
    <cfRule type="cellIs" dxfId="417" priority="2595" stopIfTrue="1" operator="lessThan">
      <formula>0</formula>
    </cfRule>
  </conditionalFormatting>
  <conditionalFormatting sqref="AF17">
    <cfRule type="cellIs" dxfId="416" priority="820" stopIfTrue="1" operator="lessThan">
      <formula>0</formula>
    </cfRule>
  </conditionalFormatting>
  <conditionalFormatting sqref="AF17:AF18">
    <cfRule type="cellIs" dxfId="415" priority="302" stopIfTrue="1" operator="between">
      <formula>#REF!</formula>
      <formula>0</formula>
    </cfRule>
    <cfRule type="cellIs" dxfId="414" priority="301" stopIfTrue="1" operator="between">
      <formula>#REF!</formula>
      <formula>#REF!</formula>
    </cfRule>
  </conditionalFormatting>
  <conditionalFormatting sqref="AF18">
    <cfRule type="cellIs" dxfId="413" priority="303" stopIfTrue="1" operator="lessThan">
      <formula>0</formula>
    </cfRule>
    <cfRule type="cellIs" dxfId="412" priority="300" stopIfTrue="1" operator="lessThan">
      <formula>0</formula>
    </cfRule>
  </conditionalFormatting>
  <conditionalFormatting sqref="AF20">
    <cfRule type="cellIs" dxfId="411" priority="6402" stopIfTrue="1" operator="lessThan">
      <formula>0</formula>
    </cfRule>
  </conditionalFormatting>
  <conditionalFormatting sqref="AF21">
    <cfRule type="cellIs" dxfId="410" priority="43" stopIfTrue="1" operator="between">
      <formula>#REF!</formula>
      <formula>0</formula>
    </cfRule>
    <cfRule type="cellIs" dxfId="409" priority="44" stopIfTrue="1" operator="lessThan">
      <formula>0</formula>
    </cfRule>
    <cfRule type="cellIs" dxfId="408" priority="42" stopIfTrue="1" operator="between">
      <formula>#REF!</formula>
      <formula>#REF!</formula>
    </cfRule>
    <cfRule type="cellIs" dxfId="407" priority="41" stopIfTrue="1" operator="lessThan">
      <formula>0</formula>
    </cfRule>
  </conditionalFormatting>
  <conditionalFormatting sqref="AF23">
    <cfRule type="cellIs" dxfId="406" priority="71" stopIfTrue="1" operator="between">
      <formula>#REF!</formula>
      <formula>0</formula>
    </cfRule>
    <cfRule type="cellIs" dxfId="405" priority="70" stopIfTrue="1" operator="between">
      <formula>#REF!</formula>
      <formula>#REF!</formula>
    </cfRule>
    <cfRule type="cellIs" dxfId="404" priority="69" stopIfTrue="1" operator="between">
      <formula>#REF!</formula>
      <formula>0</formula>
    </cfRule>
    <cfRule type="cellIs" dxfId="403" priority="68" stopIfTrue="1" operator="between">
      <formula>#REF!</formula>
      <formula>#REF!</formula>
    </cfRule>
    <cfRule type="cellIs" dxfId="402" priority="67" stopIfTrue="1" operator="lessThan">
      <formula>0</formula>
    </cfRule>
  </conditionalFormatting>
  <conditionalFormatting sqref="AF23:AF24">
    <cfRule type="cellIs" dxfId="401" priority="72" stopIfTrue="1" operator="lessThan">
      <formula>0</formula>
    </cfRule>
  </conditionalFormatting>
  <conditionalFormatting sqref="AF24">
    <cfRule type="cellIs" dxfId="400" priority="206" stopIfTrue="1" operator="between">
      <formula>#REF!</formula>
      <formula>0</formula>
    </cfRule>
    <cfRule type="cellIs" dxfId="399" priority="205" stopIfTrue="1" operator="between">
      <formula>#REF!</formula>
      <formula>#REF!</formula>
    </cfRule>
  </conditionalFormatting>
  <conditionalFormatting sqref="AF27">
    <cfRule type="cellIs" dxfId="398" priority="4011" stopIfTrue="1" operator="between">
      <formula>#REF!</formula>
      <formula>#REF!</formula>
    </cfRule>
    <cfRule type="cellIs" dxfId="397" priority="4012" stopIfTrue="1" operator="between">
      <formula>#REF!</formula>
      <formula>0</formula>
    </cfRule>
    <cfRule type="cellIs" dxfId="396" priority="4013" stopIfTrue="1" operator="lessThan">
      <formula>0</formula>
    </cfRule>
  </conditionalFormatting>
  <conditionalFormatting sqref="AF32">
    <cfRule type="cellIs" dxfId="395" priority="4643" stopIfTrue="1" operator="between">
      <formula>#REF!</formula>
      <formula>0</formula>
    </cfRule>
    <cfRule type="cellIs" dxfId="394" priority="4642" stopIfTrue="1" operator="between">
      <formula>#REF!</formula>
      <formula>#REF!</formula>
    </cfRule>
    <cfRule type="cellIs" dxfId="393" priority="4644" stopIfTrue="1" operator="lessThan">
      <formula>0</formula>
    </cfRule>
  </conditionalFormatting>
  <conditionalFormatting sqref="AF35">
    <cfRule type="cellIs" dxfId="392" priority="1824" stopIfTrue="1" operator="between">
      <formula>#REF!</formula>
      <formula>#REF!</formula>
    </cfRule>
    <cfRule type="cellIs" dxfId="391" priority="1825" stopIfTrue="1" operator="between">
      <formula>#REF!</formula>
      <formula>0</formula>
    </cfRule>
    <cfRule type="cellIs" dxfId="390" priority="1826" stopIfTrue="1" operator="lessThan">
      <formula>0</formula>
    </cfRule>
  </conditionalFormatting>
  <conditionalFormatting sqref="AF16:AH16">
    <cfRule type="cellIs" dxfId="389" priority="2563" stopIfTrue="1" operator="between">
      <formula>#REF!</formula>
      <formula>0</formula>
    </cfRule>
    <cfRule type="cellIs" dxfId="388" priority="2562" stopIfTrue="1" operator="between">
      <formula>#REF!</formula>
      <formula>#REF!</formula>
    </cfRule>
  </conditionalFormatting>
  <conditionalFormatting sqref="AF20:AH20">
    <cfRule type="cellIs" dxfId="387" priority="6400" stopIfTrue="1" operator="between">
      <formula>#REF!</formula>
      <formula>#REF!</formula>
    </cfRule>
    <cfRule type="cellIs" dxfId="386" priority="6401" stopIfTrue="1" operator="between">
      <formula>#REF!</formula>
      <formula>0</formula>
    </cfRule>
  </conditionalFormatting>
  <conditionalFormatting sqref="AG16:AH16">
    <cfRule type="cellIs" dxfId="385" priority="5622" stopIfTrue="1" operator="lessThan">
      <formula>0</formula>
    </cfRule>
  </conditionalFormatting>
  <conditionalFormatting sqref="AG20:AH20">
    <cfRule type="cellIs" dxfId="384" priority="6405" stopIfTrue="1" operator="lessThan">
      <formula>0</formula>
    </cfRule>
  </conditionalFormatting>
  <conditionalFormatting sqref="AH9">
    <cfRule type="cellIs" dxfId="383" priority="1787" stopIfTrue="1" operator="between">
      <formula>#REF!</formula>
      <formula>#REF!</formula>
    </cfRule>
    <cfRule type="cellIs" dxfId="382" priority="1788" stopIfTrue="1" operator="between">
      <formula>#REF!</formula>
      <formula>0</formula>
    </cfRule>
  </conditionalFormatting>
  <conditionalFormatting sqref="AH9:AH10">
    <cfRule type="cellIs" dxfId="381" priority="1789" stopIfTrue="1" operator="lessThan">
      <formula>0</formula>
    </cfRule>
  </conditionalFormatting>
  <conditionalFormatting sqref="AH10">
    <cfRule type="cellIs" dxfId="380" priority="2157" stopIfTrue="1" operator="between">
      <formula>#REF!</formula>
      <formula>0</formula>
    </cfRule>
    <cfRule type="cellIs" dxfId="379" priority="2156" stopIfTrue="1" operator="between">
      <formula>#REF!</formula>
      <formula>#REF!</formula>
    </cfRule>
    <cfRule type="cellIs" dxfId="378" priority="2158" stopIfTrue="1" operator="lessThan">
      <formula>0</formula>
    </cfRule>
  </conditionalFormatting>
  <conditionalFormatting sqref="AH11">
    <cfRule type="cellIs" dxfId="377" priority="4263" stopIfTrue="1" operator="lessThan">
      <formula>0</formula>
    </cfRule>
  </conditionalFormatting>
  <conditionalFormatting sqref="AH12">
    <cfRule type="cellIs" dxfId="376" priority="799" stopIfTrue="1" operator="lessThan">
      <formula>0</formula>
    </cfRule>
    <cfRule type="cellIs" dxfId="375" priority="798" stopIfTrue="1" operator="between">
      <formula>#REF!</formula>
      <formula>0</formula>
    </cfRule>
    <cfRule type="cellIs" dxfId="374" priority="797" stopIfTrue="1" operator="between">
      <formula>#REF!</formula>
      <formula>#REF!</formula>
    </cfRule>
    <cfRule type="cellIs" dxfId="373" priority="796" stopIfTrue="1" operator="lessThan">
      <formula>0</formula>
    </cfRule>
  </conditionalFormatting>
  <conditionalFormatting sqref="AH14:AH15">
    <cfRule type="cellIs" dxfId="372" priority="525" stopIfTrue="1" operator="lessThan">
      <formula>0</formula>
    </cfRule>
    <cfRule type="cellIs" dxfId="371" priority="523" stopIfTrue="1" operator="between">
      <formula>#REF!</formula>
      <formula>#REF!</formula>
    </cfRule>
    <cfRule type="cellIs" dxfId="370" priority="522" stopIfTrue="1" operator="lessThan">
      <formula>0</formula>
    </cfRule>
    <cfRule type="cellIs" dxfId="369" priority="524" stopIfTrue="1" operator="between">
      <formula>#REF!</formula>
      <formula>0</formula>
    </cfRule>
  </conditionalFormatting>
  <conditionalFormatting sqref="AH18">
    <cfRule type="cellIs" dxfId="368" priority="400" stopIfTrue="1" operator="lessThan">
      <formula>0</formula>
    </cfRule>
    <cfRule type="cellIs" dxfId="367" priority="397" stopIfTrue="1" operator="lessThan">
      <formula>0</formula>
    </cfRule>
  </conditionalFormatting>
  <conditionalFormatting sqref="AH18:AH19">
    <cfRule type="cellIs" dxfId="366" priority="398" stopIfTrue="1" operator="between">
      <formula>#REF!</formula>
      <formula>#REF!</formula>
    </cfRule>
    <cfRule type="cellIs" dxfId="365" priority="399" stopIfTrue="1" operator="between">
      <formula>#REF!</formula>
      <formula>0</formula>
    </cfRule>
  </conditionalFormatting>
  <conditionalFormatting sqref="AH19">
    <cfRule type="cellIs" dxfId="364" priority="2758" stopIfTrue="1" operator="lessThan">
      <formula>0</formula>
    </cfRule>
  </conditionalFormatting>
  <conditionalFormatting sqref="AH21">
    <cfRule type="cellIs" dxfId="363" priority="82" stopIfTrue="1" operator="lessThan">
      <formula>0</formula>
    </cfRule>
    <cfRule type="cellIs" dxfId="362" priority="83" stopIfTrue="1" operator="between">
      <formula>#REF!</formula>
      <formula>#REF!</formula>
    </cfRule>
    <cfRule type="cellIs" dxfId="361" priority="85" stopIfTrue="1" operator="lessThan">
      <formula>0</formula>
    </cfRule>
    <cfRule type="cellIs" dxfId="360" priority="84" stopIfTrue="1" operator="between">
      <formula>#REF!</formula>
      <formula>0</formula>
    </cfRule>
  </conditionalFormatting>
  <conditionalFormatting sqref="AH23:AH24">
    <cfRule type="cellIs" dxfId="359" priority="367" stopIfTrue="1" operator="lessThan">
      <formula>0</formula>
    </cfRule>
    <cfRule type="cellIs" dxfId="358" priority="368" stopIfTrue="1" operator="between">
      <formula>#REF!</formula>
      <formula>#REF!</formula>
    </cfRule>
    <cfRule type="cellIs" dxfId="357" priority="369" stopIfTrue="1" operator="between">
      <formula>#REF!</formula>
      <formula>0</formula>
    </cfRule>
    <cfRule type="cellIs" dxfId="356" priority="370" stopIfTrue="1" operator="lessThan">
      <formula>0</formula>
    </cfRule>
  </conditionalFormatting>
  <conditionalFormatting sqref="AH11:AL11">
    <cfRule type="cellIs" dxfId="355" priority="4262" stopIfTrue="1" operator="between">
      <formula>#REF!</formula>
      <formula>0</formula>
    </cfRule>
    <cfRule type="cellIs" dxfId="354" priority="4261" stopIfTrue="1" operator="between">
      <formula>#REF!</formula>
      <formula>#REF!</formula>
    </cfRule>
  </conditionalFormatting>
  <conditionalFormatting sqref="AI11:AL11">
    <cfRule type="cellIs" dxfId="353" priority="4276" stopIfTrue="1" operator="lessThan">
      <formula>0</formula>
    </cfRule>
  </conditionalFormatting>
  <conditionalFormatting sqref="AJ9">
    <cfRule type="cellIs" dxfId="352" priority="1786" stopIfTrue="1" operator="lessThan">
      <formula>0</formula>
    </cfRule>
    <cfRule type="cellIs" dxfId="351" priority="1784" stopIfTrue="1" operator="between">
      <formula>#REF!</formula>
      <formula>#REF!</formula>
    </cfRule>
    <cfRule type="cellIs" dxfId="350" priority="1785" stopIfTrue="1" operator="between">
      <formula>#REF!</formula>
      <formula>0</formula>
    </cfRule>
  </conditionalFormatting>
  <conditionalFormatting sqref="AJ12">
    <cfRule type="cellIs" dxfId="349" priority="800" stopIfTrue="1" operator="lessThan">
      <formula>0</formula>
    </cfRule>
    <cfRule type="cellIs" dxfId="348" priority="804" stopIfTrue="1" operator="between">
      <formula>#REF!</formula>
      <formula>#REF!</formula>
    </cfRule>
    <cfRule type="cellIs" dxfId="347" priority="805" stopIfTrue="1" operator="between">
      <formula>#REF!</formula>
      <formula>0</formula>
    </cfRule>
  </conditionalFormatting>
  <conditionalFormatting sqref="AJ14:AJ15">
    <cfRule type="cellIs" dxfId="346" priority="526" stopIfTrue="1" operator="lessThan">
      <formula>0</formula>
    </cfRule>
    <cfRule type="cellIs" dxfId="345" priority="528" stopIfTrue="1" operator="between">
      <formula>#REF!</formula>
      <formula>0</formula>
    </cfRule>
    <cfRule type="cellIs" dxfId="344" priority="527" stopIfTrue="1" operator="between">
      <formula>#REF!</formula>
      <formula>#REF!</formula>
    </cfRule>
  </conditionalFormatting>
  <conditionalFormatting sqref="AJ17">
    <cfRule type="cellIs" dxfId="343" priority="834" stopIfTrue="1" operator="lessThan">
      <formula>0</formula>
    </cfRule>
  </conditionalFormatting>
  <conditionalFormatting sqref="AJ18">
    <cfRule type="cellIs" dxfId="342" priority="434" stopIfTrue="1" operator="lessThan">
      <formula>0</formula>
    </cfRule>
  </conditionalFormatting>
  <conditionalFormatting sqref="AJ18:AJ19">
    <cfRule type="cellIs" dxfId="341" priority="433" stopIfTrue="1" operator="between">
      <formula>#REF!</formula>
      <formula>0</formula>
    </cfRule>
    <cfRule type="cellIs" dxfId="340" priority="432" stopIfTrue="1" operator="between">
      <formula>#REF!</formula>
      <formula>#REF!</formula>
    </cfRule>
  </conditionalFormatting>
  <conditionalFormatting sqref="AJ19">
    <cfRule type="cellIs" dxfId="339" priority="2755" stopIfTrue="1" operator="lessThan">
      <formula>0</formula>
    </cfRule>
  </conditionalFormatting>
  <conditionalFormatting sqref="AJ21">
    <cfRule type="cellIs" dxfId="338" priority="356" stopIfTrue="1" operator="between">
      <formula>#REF!</formula>
      <formula>0</formula>
    </cfRule>
    <cfRule type="cellIs" dxfId="337" priority="357" stopIfTrue="1" operator="lessThan">
      <formula>0</formula>
    </cfRule>
    <cfRule type="cellIs" dxfId="336" priority="358" stopIfTrue="1" operator="between">
      <formula>#REF!</formula>
      <formula>#REF!</formula>
    </cfRule>
    <cfRule type="cellIs" dxfId="335" priority="359" stopIfTrue="1" operator="between">
      <formula>#REF!</formula>
      <formula>0</formula>
    </cfRule>
    <cfRule type="cellIs" dxfId="334" priority="354" stopIfTrue="1" operator="lessThan">
      <formula>0</formula>
    </cfRule>
    <cfRule type="cellIs" dxfId="333" priority="355" stopIfTrue="1" operator="between">
      <formula>#REF!</formula>
      <formula>#REF!</formula>
    </cfRule>
  </conditionalFormatting>
  <conditionalFormatting sqref="AJ23:AJ24">
    <cfRule type="cellIs" dxfId="332" priority="372" stopIfTrue="1" operator="between">
      <formula>#REF!</formula>
      <formula>#REF!</formula>
    </cfRule>
    <cfRule type="cellIs" dxfId="331" priority="371" stopIfTrue="1" operator="lessThan">
      <formula>0</formula>
    </cfRule>
    <cfRule type="cellIs" dxfId="330" priority="373" stopIfTrue="1" operator="between">
      <formula>#REF!</formula>
      <formula>0</formula>
    </cfRule>
  </conditionalFormatting>
  <conditionalFormatting sqref="AJ26:AJ27">
    <cfRule type="cellIs" dxfId="329" priority="4027" stopIfTrue="1" operator="lessThan">
      <formula>0</formula>
    </cfRule>
  </conditionalFormatting>
  <conditionalFormatting sqref="AJ32">
    <cfRule type="cellIs" dxfId="328" priority="4950" stopIfTrue="1" operator="lessThan">
      <formula>0</formula>
    </cfRule>
  </conditionalFormatting>
  <conditionalFormatting sqref="AJ35">
    <cfRule type="cellIs" dxfId="327" priority="1840" stopIfTrue="1" operator="lessThan">
      <formula>0</formula>
    </cfRule>
  </conditionalFormatting>
  <conditionalFormatting sqref="AJ17:AL17">
    <cfRule type="cellIs" dxfId="326" priority="832" stopIfTrue="1" operator="between">
      <formula>#REF!</formula>
      <formula>#REF!</formula>
    </cfRule>
    <cfRule type="cellIs" dxfId="325" priority="833" stopIfTrue="1" operator="between">
      <formula>#REF!</formula>
      <formula>0</formula>
    </cfRule>
  </conditionalFormatting>
  <conditionalFormatting sqref="AJ25:AL25 AJ26:AJ27">
    <cfRule type="cellIs" dxfId="324" priority="3891" stopIfTrue="1" operator="between">
      <formula>#REF!</formula>
      <formula>0</formula>
    </cfRule>
    <cfRule type="cellIs" dxfId="323" priority="3890" stopIfTrue="1" operator="between">
      <formula>#REF!</formula>
      <formula>#REF!</formula>
    </cfRule>
  </conditionalFormatting>
  <conditionalFormatting sqref="AJ25:AL25 AJ34:AL34">
    <cfRule type="cellIs" dxfId="322" priority="6963" stopIfTrue="1" operator="lessThan">
      <formula>0</formula>
    </cfRule>
  </conditionalFormatting>
  <conditionalFormatting sqref="AJ32:AL32">
    <cfRule type="cellIs" dxfId="321" priority="4948" stopIfTrue="1" operator="between">
      <formula>#REF!</formula>
      <formula>#REF!</formula>
    </cfRule>
    <cfRule type="cellIs" dxfId="320" priority="4949" stopIfTrue="1" operator="between">
      <formula>#REF!</formula>
      <formula>0</formula>
    </cfRule>
  </conditionalFormatting>
  <conditionalFormatting sqref="AJ34:AL35">
    <cfRule type="cellIs" dxfId="319" priority="1839" stopIfTrue="1" operator="between">
      <formula>#REF!</formula>
      <formula>0</formula>
    </cfRule>
    <cfRule type="cellIs" dxfId="318" priority="1838" stopIfTrue="1" operator="between">
      <formula>#REF!</formula>
      <formula>#REF!</formula>
    </cfRule>
  </conditionalFormatting>
  <conditionalFormatting sqref="AK21">
    <cfRule type="cellIs" dxfId="317" priority="336" stopIfTrue="1" operator="lessThan">
      <formula>0</formula>
    </cfRule>
    <cfRule type="cellIs" dxfId="316" priority="337" stopIfTrue="1" operator="between">
      <formula>#REF!</formula>
      <formula>#REF!</formula>
    </cfRule>
    <cfRule type="cellIs" dxfId="315" priority="338" stopIfTrue="1" operator="between">
      <formula>#REF!</formula>
      <formula>0</formula>
    </cfRule>
  </conditionalFormatting>
  <conditionalFormatting sqref="AK17:AL17">
    <cfRule type="cellIs" dxfId="314" priority="835" stopIfTrue="1" operator="lessThan">
      <formula>0</formula>
    </cfRule>
  </conditionalFormatting>
  <conditionalFormatting sqref="AK32:AL32">
    <cfRule type="cellIs" dxfId="313" priority="4953" stopIfTrue="1" operator="lessThan">
      <formula>0</formula>
    </cfRule>
  </conditionalFormatting>
  <conditionalFormatting sqref="AK33:AL33">
    <cfRule type="cellIs" dxfId="312" priority="4906" stopIfTrue="1" operator="between">
      <formula>#REF!</formula>
      <formula>#REF!</formula>
    </cfRule>
    <cfRule type="cellIs" dxfId="311" priority="4907" stopIfTrue="1" operator="between">
      <formula>#REF!</formula>
      <formula>0</formula>
    </cfRule>
    <cfRule type="cellIs" dxfId="310" priority="4908" stopIfTrue="1" operator="lessThan">
      <formula>0</formula>
    </cfRule>
  </conditionalFormatting>
  <conditionalFormatting sqref="AK35:AL35">
    <cfRule type="cellIs" dxfId="309" priority="1841" stopIfTrue="1" operator="lessThan">
      <formula>0</formula>
    </cfRule>
  </conditionalFormatting>
  <conditionalFormatting sqref="AL9">
    <cfRule type="cellIs" dxfId="308" priority="1781" stopIfTrue="1" operator="between">
      <formula>#REF!</formula>
      <formula>#REF!</formula>
    </cfRule>
    <cfRule type="cellIs" dxfId="307" priority="1782" stopIfTrue="1" operator="between">
      <formula>#REF!</formula>
      <formula>0</formula>
    </cfRule>
    <cfRule type="cellIs" dxfId="306" priority="1783" stopIfTrue="1" operator="lessThan">
      <formula>0</formula>
    </cfRule>
  </conditionalFormatting>
  <conditionalFormatting sqref="AL12">
    <cfRule type="cellIs" dxfId="305" priority="808" stopIfTrue="1" operator="lessThan">
      <formula>0</formula>
    </cfRule>
  </conditionalFormatting>
  <conditionalFormatting sqref="AL14:AL16">
    <cfRule type="cellIs" dxfId="304" priority="531" stopIfTrue="1" operator="lessThan">
      <formula>0</formula>
    </cfRule>
  </conditionalFormatting>
  <conditionalFormatting sqref="AL18">
    <cfRule type="cellIs" dxfId="303" priority="391" stopIfTrue="1" operator="lessThan">
      <formula>0</formula>
    </cfRule>
  </conditionalFormatting>
  <conditionalFormatting sqref="AL20">
    <cfRule type="cellIs" dxfId="302" priority="571" stopIfTrue="1" operator="lessThan">
      <formula>0</formula>
    </cfRule>
  </conditionalFormatting>
  <conditionalFormatting sqref="AL21">
    <cfRule type="cellIs" dxfId="301" priority="339" stopIfTrue="1" operator="lessThan">
      <formula>0</formula>
    </cfRule>
    <cfRule type="cellIs" dxfId="300" priority="340" stopIfTrue="1" operator="between">
      <formula>#REF!</formula>
      <formula>#REF!</formula>
    </cfRule>
    <cfRule type="cellIs" dxfId="299" priority="341" stopIfTrue="1" operator="between">
      <formula>#REF!</formula>
      <formula>0</formula>
    </cfRule>
    <cfRule type="cellIs" dxfId="298" priority="342" stopIfTrue="1" operator="between">
      <formula>#REF!</formula>
      <formula>#REF!</formula>
    </cfRule>
    <cfRule type="cellIs" dxfId="297" priority="343" stopIfTrue="1" operator="between">
      <formula>#REF!</formula>
      <formula>0</formula>
    </cfRule>
    <cfRule type="cellIs" dxfId="296" priority="344" stopIfTrue="1" operator="lessThan">
      <formula>0</formula>
    </cfRule>
  </conditionalFormatting>
  <conditionalFormatting sqref="AL23">
    <cfRule type="cellIs" dxfId="295" priority="624" stopIfTrue="1" operator="lessThan">
      <formula>0</formula>
    </cfRule>
  </conditionalFormatting>
  <conditionalFormatting sqref="AL24">
    <cfRule type="cellIs" dxfId="294" priority="376" stopIfTrue="1" operator="lessThan">
      <formula>0</formula>
    </cfRule>
  </conditionalFormatting>
  <conditionalFormatting sqref="AL23:AM23">
    <cfRule type="cellIs" dxfId="293" priority="622" stopIfTrue="1" operator="between">
      <formula>#REF!</formula>
      <formula>#REF!</formula>
    </cfRule>
    <cfRule type="cellIs" dxfId="292" priority="623" stopIfTrue="1" operator="between">
      <formula>#REF!</formula>
      <formula>0</formula>
    </cfRule>
  </conditionalFormatting>
  <conditionalFormatting sqref="AL12:AN12">
    <cfRule type="cellIs" dxfId="291" priority="807" stopIfTrue="1" operator="between">
      <formula>#REF!</formula>
      <formula>0</formula>
    </cfRule>
    <cfRule type="cellIs" dxfId="290" priority="806" stopIfTrue="1" operator="between">
      <formula>#REF!</formula>
      <formula>#REF!</formula>
    </cfRule>
  </conditionalFormatting>
  <conditionalFormatting sqref="AL14:AN16">
    <cfRule type="cellIs" dxfId="289" priority="529" stopIfTrue="1" operator="between">
      <formula>#REF!</formula>
      <formula>#REF!</formula>
    </cfRule>
    <cfRule type="cellIs" dxfId="288" priority="530" stopIfTrue="1" operator="between">
      <formula>#REF!</formula>
      <formula>0</formula>
    </cfRule>
  </conditionalFormatting>
  <conditionalFormatting sqref="AL18:AN18">
    <cfRule type="cellIs" dxfId="287" priority="390" stopIfTrue="1" operator="between">
      <formula>#REF!</formula>
      <formula>0</formula>
    </cfRule>
    <cfRule type="cellIs" dxfId="286" priority="389" stopIfTrue="1" operator="between">
      <formula>#REF!</formula>
      <formula>#REF!</formula>
    </cfRule>
  </conditionalFormatting>
  <conditionalFormatting sqref="AL20:AN20">
    <cfRule type="cellIs" dxfId="285" priority="569" stopIfTrue="1" operator="between">
      <formula>#REF!</formula>
      <formula>#REF!</formula>
    </cfRule>
    <cfRule type="cellIs" dxfId="284" priority="570" stopIfTrue="1" operator="between">
      <formula>#REF!</formula>
      <formula>0</formula>
    </cfRule>
  </conditionalFormatting>
  <conditionalFormatting sqref="AL24:AN24">
    <cfRule type="cellIs" dxfId="283" priority="375" stopIfTrue="1" operator="between">
      <formula>#REF!</formula>
      <formula>0</formula>
    </cfRule>
    <cfRule type="cellIs" dxfId="282" priority="374" stopIfTrue="1" operator="between">
      <formula>#REF!</formula>
      <formula>#REF!</formula>
    </cfRule>
  </conditionalFormatting>
  <conditionalFormatting sqref="AM12">
    <cfRule type="cellIs" dxfId="281" priority="809" stopIfTrue="1" operator="lessThan">
      <formula>0</formula>
    </cfRule>
  </conditionalFormatting>
  <conditionalFormatting sqref="AM14:AM15">
    <cfRule type="cellIs" dxfId="280" priority="537" stopIfTrue="1" operator="lessThan">
      <formula>0</formula>
    </cfRule>
  </conditionalFormatting>
  <conditionalFormatting sqref="AM18">
    <cfRule type="cellIs" dxfId="279" priority="392" stopIfTrue="1" operator="lessThan">
      <formula>0</formula>
    </cfRule>
  </conditionalFormatting>
  <conditionalFormatting sqref="AM23">
    <cfRule type="cellIs" dxfId="278" priority="1139" stopIfTrue="1" operator="lessThan">
      <formula>0</formula>
    </cfRule>
  </conditionalFormatting>
  <conditionalFormatting sqref="AM24">
    <cfRule type="cellIs" dxfId="277" priority="380" stopIfTrue="1" operator="lessThan">
      <formula>0</formula>
    </cfRule>
  </conditionalFormatting>
  <conditionalFormatting sqref="AM16:AN16">
    <cfRule type="cellIs" dxfId="276" priority="2474" stopIfTrue="1" operator="lessThan">
      <formula>0</formula>
    </cfRule>
  </conditionalFormatting>
  <conditionalFormatting sqref="AM20:AN20">
    <cfRule type="cellIs" dxfId="275" priority="6423" stopIfTrue="1" operator="lessThan">
      <formula>0</formula>
    </cfRule>
  </conditionalFormatting>
  <conditionalFormatting sqref="AN12">
    <cfRule type="cellIs" dxfId="274" priority="810" stopIfTrue="1" operator="lessThan">
      <formula>0</formula>
    </cfRule>
  </conditionalFormatting>
  <conditionalFormatting sqref="AN14:AN15">
    <cfRule type="cellIs" dxfId="273" priority="538" stopIfTrue="1" operator="lessThan">
      <formula>0</formula>
    </cfRule>
  </conditionalFormatting>
  <conditionalFormatting sqref="AN17">
    <cfRule type="cellIs" dxfId="272" priority="830" stopIfTrue="1" operator="lessThan">
      <formula>0</formula>
    </cfRule>
  </conditionalFormatting>
  <conditionalFormatting sqref="AN18">
    <cfRule type="cellIs" dxfId="271" priority="393" stopIfTrue="1" operator="lessThan">
      <formula>0</formula>
    </cfRule>
  </conditionalFormatting>
  <conditionalFormatting sqref="AN21">
    <cfRule type="cellIs" dxfId="270" priority="334" stopIfTrue="1" operator="between">
      <formula>#REF!</formula>
      <formula>0</formula>
    </cfRule>
    <cfRule type="cellIs" dxfId="269" priority="335" stopIfTrue="1" operator="lessThan">
      <formula>0</formula>
    </cfRule>
    <cfRule type="cellIs" dxfId="268" priority="333" stopIfTrue="1" operator="between">
      <formula>#REF!</formula>
      <formula>#REF!</formula>
    </cfRule>
    <cfRule type="cellIs" dxfId="267" priority="332" stopIfTrue="1" operator="lessThan">
      <formula>0</formula>
    </cfRule>
  </conditionalFormatting>
  <conditionalFormatting sqref="AN24">
    <cfRule type="cellIs" dxfId="266" priority="381" stopIfTrue="1" operator="lessThan">
      <formula>0</formula>
    </cfRule>
  </conditionalFormatting>
  <conditionalFormatting sqref="AN27:AN28">
    <cfRule type="cellIs" dxfId="265" priority="5818" stopIfTrue="1" operator="between">
      <formula>#REF!</formula>
      <formula>#REF!</formula>
    </cfRule>
    <cfRule type="cellIs" dxfId="264" priority="5819" stopIfTrue="1" operator="between">
      <formula>#REF!</formula>
      <formula>0</formula>
    </cfRule>
    <cfRule type="cellIs" dxfId="263" priority="5820" stopIfTrue="1" operator="lessThan">
      <formula>0</formula>
    </cfRule>
  </conditionalFormatting>
  <conditionalFormatting sqref="AN32">
    <cfRule type="cellIs" dxfId="262" priority="4779" stopIfTrue="1" operator="lessThan">
      <formula>0</formula>
    </cfRule>
  </conditionalFormatting>
  <conditionalFormatting sqref="AN35">
    <cfRule type="cellIs" dxfId="261" priority="1836" stopIfTrue="1" operator="lessThan">
      <formula>0</formula>
    </cfRule>
  </conditionalFormatting>
  <conditionalFormatting sqref="AN17:AP17">
    <cfRule type="cellIs" dxfId="260" priority="828" stopIfTrue="1" operator="between">
      <formula>#REF!</formula>
      <formula>#REF!</formula>
    </cfRule>
    <cfRule type="cellIs" dxfId="259" priority="829" stopIfTrue="1" operator="between">
      <formula>#REF!</formula>
      <formula>0</formula>
    </cfRule>
  </conditionalFormatting>
  <conditionalFormatting sqref="AN32:AP32">
    <cfRule type="cellIs" dxfId="258" priority="4778" stopIfTrue="1" operator="between">
      <formula>#REF!</formula>
      <formula>0</formula>
    </cfRule>
    <cfRule type="cellIs" dxfId="257" priority="4777" stopIfTrue="1" operator="between">
      <formula>#REF!</formula>
      <formula>#REF!</formula>
    </cfRule>
  </conditionalFormatting>
  <conditionalFormatting sqref="AN35:AP35">
    <cfRule type="cellIs" dxfId="256" priority="1834" stopIfTrue="1" operator="between">
      <formula>#REF!</formula>
      <formula>#REF!</formula>
    </cfRule>
    <cfRule type="cellIs" dxfId="255" priority="1835" stopIfTrue="1" operator="between">
      <formula>#REF!</formula>
      <formula>0</formula>
    </cfRule>
  </conditionalFormatting>
  <conditionalFormatting sqref="AO17">
    <cfRule type="cellIs" dxfId="254" priority="831" stopIfTrue="1" operator="lessThan">
      <formula>0</formula>
    </cfRule>
  </conditionalFormatting>
  <conditionalFormatting sqref="AO32">
    <cfRule type="cellIs" dxfId="253" priority="4782" stopIfTrue="1" operator="lessThan">
      <formula>0</formula>
    </cfRule>
  </conditionalFormatting>
  <conditionalFormatting sqref="AO35">
    <cfRule type="cellIs" dxfId="252" priority="1837" stopIfTrue="1" operator="lessThan">
      <formula>0</formula>
    </cfRule>
  </conditionalFormatting>
  <conditionalFormatting sqref="AP9">
    <cfRule type="cellIs" dxfId="251" priority="4506" stopIfTrue="1" operator="lessThan">
      <formula>0</formula>
    </cfRule>
    <cfRule type="cellIs" dxfId="250" priority="4504" stopIfTrue="1" operator="between">
      <formula>#REF!</formula>
      <formula>#REF!</formula>
    </cfRule>
    <cfRule type="cellIs" dxfId="249" priority="4505" stopIfTrue="1" operator="between">
      <formula>#REF!</formula>
      <formula>0</formula>
    </cfRule>
  </conditionalFormatting>
  <conditionalFormatting sqref="AP17">
    <cfRule type="cellIs" dxfId="248" priority="836" stopIfTrue="1" operator="lessThan">
      <formula>0</formula>
    </cfRule>
  </conditionalFormatting>
  <conditionalFormatting sqref="AP21">
    <cfRule type="cellIs" dxfId="247" priority="331" stopIfTrue="1" operator="between">
      <formula>#REF!</formula>
      <formula>0</formula>
    </cfRule>
    <cfRule type="cellIs" dxfId="246" priority="329" stopIfTrue="1" operator="lessThan">
      <formula>0</formula>
    </cfRule>
    <cfRule type="cellIs" dxfId="245" priority="330" stopIfTrue="1" operator="between">
      <formula>#REF!</formula>
      <formula>#REF!</formula>
    </cfRule>
  </conditionalFormatting>
  <conditionalFormatting sqref="AP32">
    <cfRule type="cellIs" dxfId="244" priority="4959" stopIfTrue="1" operator="lessThan">
      <formula>0</formula>
    </cfRule>
  </conditionalFormatting>
  <conditionalFormatting sqref="AP35">
    <cfRule type="cellIs" dxfId="243" priority="1842" stopIfTrue="1" operator="lessThan">
      <formula>0</formula>
    </cfRule>
  </conditionalFormatting>
  <conditionalFormatting sqref="AQ18">
    <cfRule type="cellIs" dxfId="242" priority="250" stopIfTrue="1" operator="between">
      <formula>#REF!</formula>
      <formula>#REF!</formula>
    </cfRule>
    <cfRule type="cellIs" dxfId="241" priority="251" stopIfTrue="1" operator="between">
      <formula>#REF!</formula>
      <formula>0</formula>
    </cfRule>
    <cfRule type="cellIs" dxfId="240" priority="249" stopIfTrue="1" operator="lessThan">
      <formula>0</formula>
    </cfRule>
  </conditionalFormatting>
  <conditionalFormatting sqref="AQ21">
    <cfRule type="cellIs" dxfId="239" priority="320" stopIfTrue="1" operator="lessThan">
      <formula>0</formula>
    </cfRule>
    <cfRule type="cellIs" dxfId="238" priority="321" stopIfTrue="1" operator="between">
      <formula>#REF!</formula>
      <formula>#REF!</formula>
    </cfRule>
    <cfRule type="cellIs" dxfId="237" priority="322" stopIfTrue="1" operator="between">
      <formula>#REF!</formula>
      <formula>0</formula>
    </cfRule>
  </conditionalFormatting>
  <conditionalFormatting sqref="AR9">
    <cfRule type="cellIs" dxfId="236" priority="4143" stopIfTrue="1" operator="between">
      <formula>#REF!</formula>
      <formula>#REF!</formula>
    </cfRule>
    <cfRule type="cellIs" dxfId="235" priority="4145" stopIfTrue="1" operator="lessThan">
      <formula>0</formula>
    </cfRule>
    <cfRule type="cellIs" dxfId="234" priority="4144" stopIfTrue="1" operator="between">
      <formula>#REF!</formula>
      <formula>0</formula>
    </cfRule>
  </conditionalFormatting>
  <conditionalFormatting sqref="AR11">
    <cfRule type="cellIs" dxfId="233" priority="3595" stopIfTrue="1" operator="between">
      <formula>#REF!</formula>
      <formula>#REF!</formula>
    </cfRule>
    <cfRule type="cellIs" dxfId="232" priority="3596" stopIfTrue="1" operator="between">
      <formula>#REF!</formula>
      <formula>0</formula>
    </cfRule>
    <cfRule type="cellIs" dxfId="231" priority="3597" stopIfTrue="1" operator="lessThan">
      <formula>0</formula>
    </cfRule>
  </conditionalFormatting>
  <conditionalFormatting sqref="AR12">
    <cfRule type="cellIs" dxfId="230" priority="811" stopIfTrue="1" operator="lessThan">
      <formula>0</formula>
    </cfRule>
  </conditionalFormatting>
  <conditionalFormatting sqref="AR14:AR15">
    <cfRule type="cellIs" dxfId="229" priority="539" stopIfTrue="1" operator="lessThan">
      <formula>0</formula>
    </cfRule>
  </conditionalFormatting>
  <conditionalFormatting sqref="AR18">
    <cfRule type="cellIs" dxfId="228" priority="254" stopIfTrue="1" operator="between">
      <formula>#REF!</formula>
      <formula>0</formula>
    </cfRule>
    <cfRule type="cellIs" dxfId="227" priority="255" stopIfTrue="1" operator="lessThan">
      <formula>0</formula>
    </cfRule>
    <cfRule type="cellIs" dxfId="226" priority="253" stopIfTrue="1" operator="between">
      <formula>#REF!</formula>
      <formula>#REF!</formula>
    </cfRule>
    <cfRule type="cellIs" dxfId="225" priority="252" stopIfTrue="1" operator="lessThan">
      <formula>0</formula>
    </cfRule>
  </conditionalFormatting>
  <conditionalFormatting sqref="AR21">
    <cfRule type="cellIs" dxfId="224" priority="325" stopIfTrue="1" operator="between">
      <formula>#REF!</formula>
      <formula>0</formula>
    </cfRule>
    <cfRule type="cellIs" dxfId="223" priority="324" stopIfTrue="1" operator="between">
      <formula>#REF!</formula>
      <formula>#REF!</formula>
    </cfRule>
    <cfRule type="cellIs" dxfId="222" priority="323" stopIfTrue="1" operator="lessThan">
      <formula>0</formula>
    </cfRule>
    <cfRule type="cellIs" dxfId="221" priority="328" stopIfTrue="1" operator="between">
      <formula>#REF!</formula>
      <formula>0</formula>
    </cfRule>
    <cfRule type="cellIs" dxfId="220" priority="327" stopIfTrue="1" operator="between">
      <formula>#REF!</formula>
      <formula>#REF!</formula>
    </cfRule>
    <cfRule type="cellIs" dxfId="219" priority="326" stopIfTrue="1" operator="lessThan">
      <formula>0</formula>
    </cfRule>
  </conditionalFormatting>
  <conditionalFormatting sqref="AR23">
    <cfRule type="cellIs" dxfId="218" priority="1126" stopIfTrue="1" operator="lessThan">
      <formula>0</formula>
    </cfRule>
  </conditionalFormatting>
  <conditionalFormatting sqref="AR24">
    <cfRule type="cellIs" dxfId="217" priority="382" stopIfTrue="1" operator="lessThan">
      <formula>0</formula>
    </cfRule>
  </conditionalFormatting>
  <conditionalFormatting sqref="AR18:AS18">
    <cfRule type="cellIs" dxfId="216" priority="256" stopIfTrue="1" operator="between">
      <formula>#REF!</formula>
      <formula>#REF!</formula>
    </cfRule>
    <cfRule type="cellIs" dxfId="215" priority="257" stopIfTrue="1" operator="between">
      <formula>#REF!</formula>
      <formula>0</formula>
    </cfRule>
  </conditionalFormatting>
  <conditionalFormatting sqref="AR23:AS23">
    <cfRule type="cellIs" dxfId="214" priority="1123" stopIfTrue="1" operator="between">
      <formula>#REF!</formula>
      <formula>#REF!</formula>
    </cfRule>
    <cfRule type="cellIs" dxfId="213" priority="1124" stopIfTrue="1" operator="between">
      <formula>#REF!</formula>
      <formula>0</formula>
    </cfRule>
  </conditionalFormatting>
  <conditionalFormatting sqref="AR12:AT12">
    <cfRule type="cellIs" dxfId="212" priority="802" stopIfTrue="1" operator="between">
      <formula>#REF!</formula>
      <formula>0</formula>
    </cfRule>
    <cfRule type="cellIs" dxfId="211" priority="801" stopIfTrue="1" operator="between">
      <formula>#REF!</formula>
      <formula>#REF!</formula>
    </cfRule>
  </conditionalFormatting>
  <conditionalFormatting sqref="AR14:AT15">
    <cfRule type="cellIs" dxfId="210" priority="533" stopIfTrue="1" operator="between">
      <formula>#REF!</formula>
      <formula>0</formula>
    </cfRule>
    <cfRule type="cellIs" dxfId="209" priority="532" stopIfTrue="1" operator="between">
      <formula>#REF!</formula>
      <formula>#REF!</formula>
    </cfRule>
  </conditionalFormatting>
  <conditionalFormatting sqref="AR24:AT24">
    <cfRule type="cellIs" dxfId="208" priority="377" stopIfTrue="1" operator="between">
      <formula>#REF!</formula>
      <formula>#REF!</formula>
    </cfRule>
    <cfRule type="cellIs" dxfId="207" priority="378" stopIfTrue="1" operator="between">
      <formula>#REF!</formula>
      <formula>0</formula>
    </cfRule>
  </conditionalFormatting>
  <conditionalFormatting sqref="AS18">
    <cfRule type="cellIs" dxfId="206" priority="1732" stopIfTrue="1" operator="lessThan">
      <formula>0</formula>
    </cfRule>
  </conditionalFormatting>
  <conditionalFormatting sqref="AS21">
    <cfRule type="cellIs" dxfId="205" priority="313" stopIfTrue="1" operator="between">
      <formula>#REF!</formula>
      <formula>0</formula>
    </cfRule>
    <cfRule type="cellIs" dxfId="204" priority="312" stopIfTrue="1" operator="between">
      <formula>#REF!</formula>
      <formula>#REF!</formula>
    </cfRule>
    <cfRule type="cellIs" dxfId="203" priority="311" stopIfTrue="1" operator="lessThan">
      <formula>0</formula>
    </cfRule>
  </conditionalFormatting>
  <conditionalFormatting sqref="AS23">
    <cfRule type="cellIs" dxfId="202" priority="1125" stopIfTrue="1" operator="lessThan">
      <formula>0</formula>
    </cfRule>
  </conditionalFormatting>
  <conditionalFormatting sqref="AS33">
    <cfRule type="cellIs" dxfId="201" priority="4902" stopIfTrue="1" operator="lessThan">
      <formula>0</formula>
    </cfRule>
    <cfRule type="cellIs" dxfId="200" priority="4900" stopIfTrue="1" operator="between">
      <formula>#REF!</formula>
      <formula>#REF!</formula>
    </cfRule>
    <cfRule type="cellIs" dxfId="199" priority="4901" stopIfTrue="1" operator="between">
      <formula>#REF!</formula>
      <formula>0</formula>
    </cfRule>
  </conditionalFormatting>
  <conditionalFormatting sqref="AS12:AT12">
    <cfRule type="cellIs" dxfId="198" priority="803" stopIfTrue="1" operator="lessThan">
      <formula>0</formula>
    </cfRule>
  </conditionalFormatting>
  <conditionalFormatting sqref="AS14:AT15">
    <cfRule type="cellIs" dxfId="197" priority="534" stopIfTrue="1" operator="lessThan">
      <formula>0</formula>
    </cfRule>
  </conditionalFormatting>
  <conditionalFormatting sqref="AS24:AT24">
    <cfRule type="cellIs" dxfId="196" priority="379" stopIfTrue="1" operator="lessThan">
      <formula>0</formula>
    </cfRule>
  </conditionalFormatting>
  <conditionalFormatting sqref="AT9">
    <cfRule type="cellIs" dxfId="195" priority="4009" stopIfTrue="1" operator="between">
      <formula>#REF!</formula>
      <formula>0</formula>
    </cfRule>
    <cfRule type="cellIs" dxfId="194" priority="4010" stopIfTrue="1" operator="lessThan">
      <formula>0</formula>
    </cfRule>
    <cfRule type="cellIs" dxfId="193" priority="4008" stopIfTrue="1" operator="between">
      <formula>#REF!</formula>
      <formula>#REF!</formula>
    </cfRule>
  </conditionalFormatting>
  <conditionalFormatting sqref="AT11">
    <cfRule type="cellIs" dxfId="192" priority="3599" stopIfTrue="1" operator="between">
      <formula>#REF!</formula>
      <formula>0</formula>
    </cfRule>
    <cfRule type="cellIs" dxfId="191" priority="3598" stopIfTrue="1" operator="between">
      <formula>#REF!</formula>
      <formula>#REF!</formula>
    </cfRule>
    <cfRule type="cellIs" dxfId="190" priority="3600" stopIfTrue="1" operator="lessThan">
      <formula>0</formula>
    </cfRule>
  </conditionalFormatting>
  <conditionalFormatting sqref="AT17">
    <cfRule type="cellIs" dxfId="189" priority="839" stopIfTrue="1" operator="lessThan">
      <formula>0</formula>
    </cfRule>
  </conditionalFormatting>
  <conditionalFormatting sqref="AT21">
    <cfRule type="cellIs" dxfId="188" priority="317" stopIfTrue="1" operator="between">
      <formula>#REF!</formula>
      <formula>#REF!</formula>
    </cfRule>
    <cfRule type="cellIs" dxfId="187" priority="316" stopIfTrue="1" operator="between">
      <formula>#REF!</formula>
      <formula>0</formula>
    </cfRule>
    <cfRule type="cellIs" dxfId="186" priority="315" stopIfTrue="1" operator="between">
      <formula>#REF!</formula>
      <formula>#REF!</formula>
    </cfRule>
    <cfRule type="cellIs" dxfId="185" priority="314" stopIfTrue="1" operator="lessThan">
      <formula>0</formula>
    </cfRule>
    <cfRule type="cellIs" dxfId="184" priority="319" stopIfTrue="1" operator="lessThan">
      <formula>0</formula>
    </cfRule>
    <cfRule type="cellIs" dxfId="183" priority="318" stopIfTrue="1" operator="between">
      <formula>#REF!</formula>
      <formula>0</formula>
    </cfRule>
  </conditionalFormatting>
  <conditionalFormatting sqref="AT32">
    <cfRule type="cellIs" dxfId="182" priority="4962" stopIfTrue="1" operator="lessThan">
      <formula>0</formula>
    </cfRule>
  </conditionalFormatting>
  <conditionalFormatting sqref="AT35">
    <cfRule type="cellIs" dxfId="181" priority="1845" stopIfTrue="1" operator="lessThan">
      <formula>0</formula>
    </cfRule>
  </conditionalFormatting>
  <conditionalFormatting sqref="AT17:AV17">
    <cfRule type="cellIs" dxfId="180" priority="837" stopIfTrue="1" operator="between">
      <formula>#REF!</formula>
      <formula>#REF!</formula>
    </cfRule>
    <cfRule type="cellIs" dxfId="179" priority="838" stopIfTrue="1" operator="between">
      <formula>#REF!</formula>
      <formula>0</formula>
    </cfRule>
  </conditionalFormatting>
  <conditionalFormatting sqref="AT32:AV32">
    <cfRule type="cellIs" dxfId="178" priority="4960" stopIfTrue="1" operator="between">
      <formula>#REF!</formula>
      <formula>#REF!</formula>
    </cfRule>
    <cfRule type="cellIs" dxfId="177" priority="4961" stopIfTrue="1" operator="between">
      <formula>#REF!</formula>
      <formula>0</formula>
    </cfRule>
  </conditionalFormatting>
  <conditionalFormatting sqref="AT35:AV35">
    <cfRule type="cellIs" dxfId="176" priority="1844" stopIfTrue="1" operator="between">
      <formula>#REF!</formula>
      <formula>0</formula>
    </cfRule>
    <cfRule type="cellIs" dxfId="175" priority="1843" stopIfTrue="1" operator="between">
      <formula>#REF!</formula>
      <formula>#REF!</formula>
    </cfRule>
  </conditionalFormatting>
  <conditionalFormatting sqref="AU17:AV17">
    <cfRule type="cellIs" dxfId="174" priority="840" stopIfTrue="1" operator="lessThan">
      <formula>0</formula>
    </cfRule>
  </conditionalFormatting>
  <conditionalFormatting sqref="AU32:AV32">
    <cfRule type="cellIs" dxfId="173" priority="4965" stopIfTrue="1" operator="lessThan">
      <formula>0</formula>
    </cfRule>
  </conditionalFormatting>
  <conditionalFormatting sqref="AU35:AV35">
    <cfRule type="cellIs" dxfId="172" priority="1846" stopIfTrue="1" operator="lessThan">
      <formula>0</formula>
    </cfRule>
  </conditionalFormatting>
  <conditionalFormatting sqref="AV9">
    <cfRule type="cellIs" dxfId="171" priority="3323" stopIfTrue="1" operator="lessThan">
      <formula>0</formula>
    </cfRule>
    <cfRule type="cellIs" dxfId="170" priority="3322" stopIfTrue="1" operator="between">
      <formula>#REF!</formula>
      <formula>0</formula>
    </cfRule>
    <cfRule type="cellIs" dxfId="169" priority="3321" stopIfTrue="1" operator="between">
      <formula>#REF!</formula>
      <formula>#REF!</formula>
    </cfRule>
  </conditionalFormatting>
  <conditionalFormatting sqref="AV11">
    <cfRule type="cellIs" dxfId="168" priority="3591" stopIfTrue="1" operator="lessThan">
      <formula>0</formula>
    </cfRule>
  </conditionalFormatting>
  <conditionalFormatting sqref="AV11:AV12">
    <cfRule type="cellIs" dxfId="167" priority="816" stopIfTrue="1" operator="between">
      <formula>#REF!</formula>
      <formula>0</formula>
    </cfRule>
    <cfRule type="cellIs" dxfId="166" priority="815" stopIfTrue="1" operator="between">
      <formula>#REF!</formula>
      <formula>#REF!</formula>
    </cfRule>
  </conditionalFormatting>
  <conditionalFormatting sqref="AV12">
    <cfRule type="cellIs" dxfId="165" priority="817" stopIfTrue="1" operator="lessThan">
      <formula>0</formula>
    </cfRule>
  </conditionalFormatting>
  <conditionalFormatting sqref="AV14:AV15">
    <cfRule type="cellIs" dxfId="164" priority="544" stopIfTrue="1" operator="between">
      <formula>#REF!</formula>
      <formula>0</formula>
    </cfRule>
    <cfRule type="cellIs" dxfId="163" priority="545" stopIfTrue="1" operator="lessThan">
      <formula>0</formula>
    </cfRule>
    <cfRule type="cellIs" dxfId="162" priority="543" stopIfTrue="1" operator="between">
      <formula>#REF!</formula>
      <formula>#REF!</formula>
    </cfRule>
  </conditionalFormatting>
  <conditionalFormatting sqref="AV21">
    <cfRule type="cellIs" dxfId="161" priority="308" stopIfTrue="1" operator="between">
      <formula>#REF!</formula>
      <formula>#REF!</formula>
    </cfRule>
    <cfRule type="cellIs" dxfId="160" priority="307" stopIfTrue="1" operator="lessThan">
      <formula>0</formula>
    </cfRule>
    <cfRule type="cellIs" dxfId="159" priority="309" stopIfTrue="1" operator="between">
      <formula>#REF!</formula>
      <formula>0</formula>
    </cfRule>
    <cfRule type="cellIs" dxfId="158" priority="310" stopIfTrue="1" operator="lessThan">
      <formula>0</formula>
    </cfRule>
  </conditionalFormatting>
  <conditionalFormatting sqref="AV24">
    <cfRule type="cellIs" dxfId="157" priority="386" stopIfTrue="1" operator="between">
      <formula>#REF!</formula>
      <formula>#REF!</formula>
    </cfRule>
    <cfRule type="cellIs" dxfId="156" priority="388" stopIfTrue="1" operator="lessThan">
      <formula>0</formula>
    </cfRule>
    <cfRule type="cellIs" dxfId="155" priority="387" stopIfTrue="1" operator="between">
      <formula>#REF!</formula>
      <formula>0</formula>
    </cfRule>
  </conditionalFormatting>
  <conditionalFormatting sqref="AX9">
    <cfRule type="cellIs" dxfId="154" priority="3319" stopIfTrue="1" operator="between">
      <formula>#REF!</formula>
      <formula>0</formula>
    </cfRule>
    <cfRule type="cellIs" dxfId="153" priority="3320" stopIfTrue="1" operator="lessThan">
      <formula>0</formula>
    </cfRule>
    <cfRule type="cellIs" dxfId="152" priority="3318" stopIfTrue="1" operator="between">
      <formula>#REF!</formula>
      <formula>#REF!</formula>
    </cfRule>
  </conditionalFormatting>
  <conditionalFormatting sqref="AX11">
    <cfRule type="cellIs" dxfId="151" priority="3594" stopIfTrue="1" operator="lessThan">
      <formula>0</formula>
    </cfRule>
  </conditionalFormatting>
  <conditionalFormatting sqref="AX11:AX12">
    <cfRule type="cellIs" dxfId="150" priority="813" stopIfTrue="1" operator="between">
      <formula>#REF!</formula>
      <formula>0</formula>
    </cfRule>
    <cfRule type="cellIs" dxfId="149" priority="812" stopIfTrue="1" operator="between">
      <formula>#REF!</formula>
      <formula>#REF!</formula>
    </cfRule>
  </conditionalFormatting>
  <conditionalFormatting sqref="AX12">
    <cfRule type="cellIs" dxfId="148" priority="814" stopIfTrue="1" operator="lessThan">
      <formula>0</formula>
    </cfRule>
  </conditionalFormatting>
  <conditionalFormatting sqref="AX14:AX15">
    <cfRule type="cellIs" dxfId="147" priority="540" stopIfTrue="1" operator="between">
      <formula>#REF!</formula>
      <formula>#REF!</formula>
    </cfRule>
    <cfRule type="cellIs" dxfId="146" priority="541" stopIfTrue="1" operator="between">
      <formula>#REF!</formula>
      <formula>0</formula>
    </cfRule>
    <cfRule type="cellIs" dxfId="145" priority="542" stopIfTrue="1" operator="lessThan">
      <formula>0</formula>
    </cfRule>
  </conditionalFormatting>
  <conditionalFormatting sqref="AX17">
    <cfRule type="cellIs" dxfId="144" priority="842" stopIfTrue="1" operator="between">
      <formula>#REF!</formula>
      <formula>0</formula>
    </cfRule>
    <cfRule type="cellIs" dxfId="143" priority="843" stopIfTrue="1" operator="lessThan">
      <formula>0</formula>
    </cfRule>
    <cfRule type="cellIs" dxfId="142" priority="841" stopIfTrue="1" operator="between">
      <formula>#REF!</formula>
      <formula>#REF!</formula>
    </cfRule>
  </conditionalFormatting>
  <conditionalFormatting sqref="AX21">
    <cfRule type="cellIs" dxfId="141" priority="306" stopIfTrue="1" operator="between">
      <formula>#REF!</formula>
      <formula>0</formula>
    </cfRule>
    <cfRule type="cellIs" dxfId="140" priority="305" stopIfTrue="1" operator="between">
      <formula>#REF!</formula>
      <formula>#REF!</formula>
    </cfRule>
    <cfRule type="cellIs" dxfId="139" priority="304" stopIfTrue="1" operator="lessThan">
      <formula>0</formula>
    </cfRule>
  </conditionalFormatting>
  <conditionalFormatting sqref="AX23:AX24">
    <cfRule type="cellIs" dxfId="138" priority="385" stopIfTrue="1" operator="lessThan">
      <formula>0</formula>
    </cfRule>
    <cfRule type="cellIs" dxfId="137" priority="384" stopIfTrue="1" operator="between">
      <formula>#REF!</formula>
      <formula>0</formula>
    </cfRule>
    <cfRule type="cellIs" dxfId="136" priority="383" stopIfTrue="1" operator="between">
      <formula>#REF!</formula>
      <formula>#REF!</formula>
    </cfRule>
  </conditionalFormatting>
  <conditionalFormatting sqref="AX32">
    <cfRule type="cellIs" dxfId="135" priority="4969" stopIfTrue="1" operator="between">
      <formula>#REF!</formula>
      <formula>#REF!</formula>
    </cfRule>
    <cfRule type="cellIs" dxfId="134" priority="4971" stopIfTrue="1" operator="lessThan">
      <formula>0</formula>
    </cfRule>
    <cfRule type="cellIs" dxfId="133" priority="4970" stopIfTrue="1" operator="between">
      <formula>#REF!</formula>
      <formula>0</formula>
    </cfRule>
  </conditionalFormatting>
  <conditionalFormatting sqref="AX35">
    <cfRule type="cellIs" dxfId="132" priority="1847" stopIfTrue="1" operator="between">
      <formula>#REF!</formula>
      <formula>#REF!</formula>
    </cfRule>
    <cfRule type="cellIs" dxfId="131" priority="1848" stopIfTrue="1" operator="between">
      <formula>#REF!</formula>
      <formula>0</formula>
    </cfRule>
    <cfRule type="cellIs" dxfId="130" priority="1849" stopIfTrue="1" operator="lessThan">
      <formula>0</formula>
    </cfRule>
  </conditionalFormatting>
  <conditionalFormatting sqref="AZ9">
    <cfRule type="cellIs" dxfId="129" priority="5457" stopIfTrue="1" operator="lessThan">
      <formula>0</formula>
    </cfRule>
  </conditionalFormatting>
  <conditionalFormatting sqref="AZ9:BA9">
    <cfRule type="cellIs" dxfId="128" priority="5455" stopIfTrue="1" operator="between">
      <formula>#REF!</formula>
      <formula>#REF!</formula>
    </cfRule>
    <cfRule type="cellIs" dxfId="127" priority="5456" stopIfTrue="1" operator="between">
      <formula>#REF!</formula>
      <formula>0</formula>
    </cfRule>
  </conditionalFormatting>
  <conditionalFormatting sqref="BA9">
    <cfRule type="cellIs" dxfId="126" priority="546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44" zoomScale="60" zoomScaleNormal="30" workbookViewId="0">
      <selection activeCell="N100" sqref="N100:N12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73</v>
      </c>
    </row>
    <row r="2" spans="1:262" ht="17.25" customHeight="1">
      <c r="E2" s="13"/>
      <c r="F2" s="15" t="s">
        <v>74</v>
      </c>
      <c r="G2" s="786" t="s">
        <v>75</v>
      </c>
      <c r="H2" s="16" t="s">
        <v>76</v>
      </c>
      <c r="I2" s="789">
        <v>45465</v>
      </c>
      <c r="K2" s="46" t="s">
        <v>77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78</v>
      </c>
      <c r="G3" s="787"/>
      <c r="H3" s="18" t="s">
        <v>79</v>
      </c>
      <c r="I3" s="790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8" t="s">
        <v>80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81</v>
      </c>
      <c r="W5" s="49"/>
    </row>
    <row r="6" spans="1:262" ht="18" customHeight="1">
      <c r="E6" s="788" t="s">
        <v>82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8" t="s">
        <v>86</v>
      </c>
      <c r="J9" s="779"/>
      <c r="K9" s="779"/>
      <c r="L9" s="779"/>
      <c r="M9" s="763" t="s">
        <v>87</v>
      </c>
      <c r="N9" s="764"/>
      <c r="O9" s="764"/>
      <c r="P9" s="764"/>
      <c r="Q9" s="757" t="s">
        <v>88</v>
      </c>
      <c r="R9" s="758"/>
      <c r="S9" s="758"/>
      <c r="T9" s="758"/>
      <c r="U9" s="759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7" t="s">
        <v>96</v>
      </c>
      <c r="R10" s="794" t="s">
        <v>98</v>
      </c>
      <c r="S10" s="795"/>
      <c r="T10" s="796" t="s">
        <v>99</v>
      </c>
      <c r="U10" s="797"/>
      <c r="V10" s="88" t="s">
        <v>100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9" t="s">
        <v>108</v>
      </c>
      <c r="R11" s="90" t="s">
        <v>111</v>
      </c>
      <c r="S11" s="91" t="s">
        <v>112</v>
      </c>
      <c r="T11" s="90" t="s">
        <v>111</v>
      </c>
      <c r="U11" s="92" t="s">
        <v>113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114</v>
      </c>
      <c r="B12" s="3">
        <f>SUM(B13:B31,D13:D27)</f>
        <v>0</v>
      </c>
      <c r="E12" s="19"/>
      <c r="F12" s="782" t="s">
        <v>115</v>
      </c>
      <c r="G12" s="28" t="s">
        <v>116</v>
      </c>
      <c r="H12" s="29"/>
      <c r="I12" s="791" t="s">
        <v>117</v>
      </c>
      <c r="J12" s="768" t="s">
        <v>118</v>
      </c>
      <c r="K12" s="775" t="s">
        <v>119</v>
      </c>
      <c r="L12" s="768" t="s">
        <v>120</v>
      </c>
      <c r="M12" s="760" t="s">
        <v>121</v>
      </c>
      <c r="N12" s="744" t="s">
        <v>122</v>
      </c>
      <c r="O12" s="744" t="s">
        <v>123</v>
      </c>
      <c r="P12" s="765" t="s">
        <v>124</v>
      </c>
      <c r="Q12" s="753" t="s">
        <v>125</v>
      </c>
      <c r="R12" s="754"/>
      <c r="S12" s="754"/>
      <c r="T12" s="754"/>
      <c r="U12" s="798"/>
      <c r="V12" s="94" t="s">
        <v>126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2"/>
      <c r="J13" s="769"/>
      <c r="K13" s="775"/>
      <c r="L13" s="769"/>
      <c r="M13" s="761"/>
      <c r="N13" s="745"/>
      <c r="O13" s="745"/>
      <c r="P13" s="766"/>
      <c r="Q13" s="95" t="s">
        <v>127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-46</v>
      </c>
      <c r="V13" s="100" t="s">
        <v>128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3"/>
      <c r="G14" s="32"/>
      <c r="H14" s="33"/>
      <c r="I14" s="792"/>
      <c r="J14" s="769"/>
      <c r="K14" s="775"/>
      <c r="L14" s="769"/>
      <c r="M14" s="761"/>
      <c r="N14" s="745"/>
      <c r="O14" s="745"/>
      <c r="P14" s="766"/>
      <c r="Q14" s="101" t="s">
        <v>129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3"/>
      <c r="G15" s="32"/>
      <c r="H15" s="33"/>
      <c r="I15" s="792"/>
      <c r="J15" s="769"/>
      <c r="K15" s="775"/>
      <c r="L15" s="769"/>
      <c r="M15" s="761"/>
      <c r="N15" s="745"/>
      <c r="O15" s="745"/>
      <c r="P15" s="766"/>
      <c r="Q15" s="101" t="s">
        <v>130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3"/>
      <c r="G16" s="32"/>
      <c r="H16" s="33"/>
      <c r="I16" s="792"/>
      <c r="J16" s="769"/>
      <c r="K16" s="775"/>
      <c r="L16" s="769"/>
      <c r="M16" s="761"/>
      <c r="N16" s="745"/>
      <c r="O16" s="745"/>
      <c r="P16" s="766"/>
      <c r="Q16" s="108" t="s">
        <v>131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3"/>
      <c r="G17" s="32"/>
      <c r="H17" s="33"/>
      <c r="I17" s="792"/>
      <c r="J17" s="769"/>
      <c r="K17" s="775"/>
      <c r="L17" s="769"/>
      <c r="M17" s="761"/>
      <c r="N17" s="745"/>
      <c r="O17" s="745"/>
      <c r="P17" s="766"/>
      <c r="Q17" s="112" t="s">
        <v>132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-17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3"/>
      <c r="G18" s="32"/>
      <c r="H18" s="33"/>
      <c r="I18" s="792"/>
      <c r="J18" s="769"/>
      <c r="K18" s="775"/>
      <c r="L18" s="769"/>
      <c r="M18" s="761"/>
      <c r="N18" s="745"/>
      <c r="O18" s="745"/>
      <c r="P18" s="766"/>
      <c r="Q18" s="112" t="s">
        <v>133</v>
      </c>
      <c r="R18" s="117">
        <v>4608.2</v>
      </c>
      <c r="S18" s="114">
        <v>45432</v>
      </c>
      <c r="T18" s="117">
        <f>R18-H27</f>
        <v>120.3</v>
      </c>
      <c r="U18" s="115">
        <f>S18-I2</f>
        <v>-33</v>
      </c>
      <c r="V18" s="118" t="s">
        <v>134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3"/>
      <c r="G19" s="32"/>
      <c r="H19" s="33"/>
      <c r="I19" s="792"/>
      <c r="J19" s="769"/>
      <c r="K19" s="775"/>
      <c r="L19" s="769"/>
      <c r="M19" s="761"/>
      <c r="N19" s="745"/>
      <c r="O19" s="745"/>
      <c r="P19" s="766"/>
      <c r="Q19" s="119" t="s">
        <v>135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128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3"/>
      <c r="G20" s="32"/>
      <c r="H20" s="33"/>
      <c r="I20" s="792"/>
      <c r="J20" s="769"/>
      <c r="K20" s="775"/>
      <c r="L20" s="769"/>
      <c r="M20" s="761"/>
      <c r="N20" s="745"/>
      <c r="O20" s="745"/>
      <c r="P20" s="766"/>
      <c r="Q20" s="124" t="s">
        <v>136</v>
      </c>
      <c r="R20" s="120">
        <v>4758.2</v>
      </c>
      <c r="S20" s="125">
        <v>46073</v>
      </c>
      <c r="T20" s="120">
        <f>R20-H27</f>
        <v>270.3</v>
      </c>
      <c r="U20" s="126">
        <f>S20-I2</f>
        <v>608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2"/>
      <c r="J21" s="769"/>
      <c r="K21" s="775"/>
      <c r="L21" s="769"/>
      <c r="M21" s="761"/>
      <c r="N21" s="745"/>
      <c r="O21" s="745"/>
      <c r="P21" s="766"/>
      <c r="Q21" s="128" t="s">
        <v>137</v>
      </c>
      <c r="R21" s="120">
        <v>4710</v>
      </c>
      <c r="S21" s="129">
        <v>45855</v>
      </c>
      <c r="T21" s="120">
        <f>R21-H27</f>
        <v>222.1</v>
      </c>
      <c r="U21" s="126">
        <f>S21-I2</f>
        <v>390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2"/>
      <c r="J22" s="769"/>
      <c r="K22" s="775"/>
      <c r="L22" s="769"/>
      <c r="M22" s="761"/>
      <c r="N22" s="745"/>
      <c r="O22" s="745"/>
      <c r="P22" s="766"/>
      <c r="Q22" s="128" t="s">
        <v>138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2"/>
      <c r="J23" s="769"/>
      <c r="K23" s="775"/>
      <c r="L23" s="769"/>
      <c r="M23" s="761"/>
      <c r="N23" s="745"/>
      <c r="O23" s="745"/>
      <c r="P23" s="76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2"/>
      <c r="J24" s="769"/>
      <c r="K24" s="775"/>
      <c r="L24" s="769"/>
      <c r="M24" s="761"/>
      <c r="N24" s="745"/>
      <c r="O24" s="745"/>
      <c r="P24" s="766"/>
      <c r="Q24" s="132" t="s">
        <v>139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-45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3"/>
      <c r="H25" s="33"/>
      <c r="I25" s="792"/>
      <c r="J25" s="769"/>
      <c r="K25" s="775"/>
      <c r="L25" s="769"/>
      <c r="M25" s="761"/>
      <c r="N25" s="745"/>
      <c r="O25" s="745"/>
      <c r="P25" s="766"/>
      <c r="Q25" s="130" t="s">
        <v>141</v>
      </c>
      <c r="R25" s="136"/>
      <c r="S25" s="134">
        <v>45446</v>
      </c>
      <c r="T25" s="136"/>
      <c r="U25" s="126">
        <f>S25-I2</f>
        <v>-19</v>
      </c>
      <c r="V25" s="123" t="s">
        <v>128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3"/>
      <c r="H26" s="35"/>
      <c r="I26" s="792"/>
      <c r="J26" s="769"/>
      <c r="K26" s="775"/>
      <c r="L26" s="769"/>
      <c r="M26" s="761"/>
      <c r="N26" s="745"/>
      <c r="O26" s="745"/>
      <c r="P26" s="766"/>
      <c r="Q26" s="128" t="s">
        <v>142</v>
      </c>
      <c r="R26" s="137"/>
      <c r="S26" s="129">
        <v>45525</v>
      </c>
      <c r="T26" s="137"/>
      <c r="U26" s="138">
        <f>S26-I2</f>
        <v>60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3"/>
      <c r="G27" s="31" t="s">
        <v>143</v>
      </c>
      <c r="H27" s="36">
        <f>4487.9+B12</f>
        <v>4487.8999999999996</v>
      </c>
      <c r="I27" s="792"/>
      <c r="J27" s="769"/>
      <c r="K27" s="775"/>
      <c r="L27" s="769"/>
      <c r="M27" s="761"/>
      <c r="N27" s="745"/>
      <c r="O27" s="745"/>
      <c r="P27" s="766"/>
      <c r="Q27" s="139" t="s">
        <v>144</v>
      </c>
      <c r="R27" s="140"/>
      <c r="S27" s="141">
        <v>45581</v>
      </c>
      <c r="T27" s="140"/>
      <c r="U27" s="138">
        <f>S27-I2</f>
        <v>116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3"/>
      <c r="G28" s="36">
        <f>1967.5+B12</f>
        <v>1967.5</v>
      </c>
      <c r="H28" s="33"/>
      <c r="I28" s="792"/>
      <c r="J28" s="769"/>
      <c r="K28" s="775"/>
      <c r="L28" s="769"/>
      <c r="M28" s="761"/>
      <c r="N28" s="745"/>
      <c r="O28" s="745"/>
      <c r="P28" s="766"/>
      <c r="Q28" s="142" t="s">
        <v>145</v>
      </c>
      <c r="R28" s="140"/>
      <c r="S28" s="143">
        <v>45960</v>
      </c>
      <c r="T28" s="140"/>
      <c r="U28" s="144">
        <f>S28-I2</f>
        <v>495</v>
      </c>
      <c r="V28" s="100"/>
      <c r="W28" s="49"/>
      <c r="Z28" s="195"/>
      <c r="AA28" s="196"/>
    </row>
    <row r="29" spans="1:27" ht="30" customHeight="1">
      <c r="E29" s="19"/>
      <c r="F29" s="783"/>
      <c r="G29" s="31"/>
      <c r="H29" s="33"/>
      <c r="I29" s="792"/>
      <c r="J29" s="769"/>
      <c r="K29" s="775"/>
      <c r="L29" s="769"/>
      <c r="M29" s="761"/>
      <c r="N29" s="745"/>
      <c r="O29" s="745"/>
      <c r="P29" s="76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3"/>
      <c r="G30" s="31" t="s">
        <v>146</v>
      </c>
      <c r="H30" s="33"/>
      <c r="I30" s="792"/>
      <c r="J30" s="769"/>
      <c r="K30" s="775"/>
      <c r="L30" s="769"/>
      <c r="M30" s="761"/>
      <c r="N30" s="745"/>
      <c r="O30" s="745"/>
      <c r="P30" s="76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3"/>
      <c r="G31" s="36">
        <f>4966.3+B12</f>
        <v>4966.3</v>
      </c>
      <c r="H31" s="33"/>
      <c r="I31" s="792"/>
      <c r="J31" s="769"/>
      <c r="K31" s="775"/>
      <c r="L31" s="769"/>
      <c r="M31" s="761"/>
      <c r="N31" s="745"/>
      <c r="O31" s="745"/>
      <c r="P31" s="766"/>
      <c r="Q31" s="799" t="s">
        <v>147</v>
      </c>
      <c r="R31" s="800"/>
      <c r="S31" s="800"/>
      <c r="T31" s="800"/>
      <c r="U31" s="801"/>
      <c r="V31" s="148"/>
      <c r="W31" s="49"/>
      <c r="Z31" s="195"/>
      <c r="AA31" s="196"/>
    </row>
    <row r="32" spans="1:27" ht="30" customHeight="1">
      <c r="E32" s="19"/>
      <c r="F32" s="783"/>
      <c r="H32" s="36"/>
      <c r="I32" s="792"/>
      <c r="J32" s="769"/>
      <c r="K32" s="775"/>
      <c r="L32" s="769"/>
      <c r="M32" s="761"/>
      <c r="N32" s="745"/>
      <c r="O32" s="745"/>
      <c r="P32" s="766"/>
      <c r="Q32" s="149" t="s">
        <v>148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83"/>
      <c r="G33" s="32"/>
      <c r="H33" s="33"/>
      <c r="I33" s="792"/>
      <c r="J33" s="769"/>
      <c r="K33" s="775"/>
      <c r="L33" s="769"/>
      <c r="M33" s="761"/>
      <c r="N33" s="745"/>
      <c r="O33" s="745"/>
      <c r="P33" s="766"/>
      <c r="Q33" s="128" t="s">
        <v>149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125</v>
      </c>
      <c r="V33" s="154" t="s">
        <v>150</v>
      </c>
      <c r="W33" s="49"/>
      <c r="Z33" s="195"/>
      <c r="AA33" s="196"/>
    </row>
    <row r="34" spans="5:27" ht="30" customHeight="1">
      <c r="E34" s="19"/>
      <c r="F34" s="783"/>
      <c r="G34" s="32"/>
      <c r="H34" s="33"/>
      <c r="I34" s="792"/>
      <c r="J34" s="769"/>
      <c r="K34" s="775"/>
      <c r="L34" s="769"/>
      <c r="M34" s="761"/>
      <c r="N34" s="745"/>
      <c r="O34" s="745"/>
      <c r="P34" s="766"/>
      <c r="Q34" s="128" t="s">
        <v>151</v>
      </c>
      <c r="R34" s="120">
        <v>4553.5</v>
      </c>
      <c r="S34" s="121"/>
      <c r="T34" s="120">
        <f>R34-H27</f>
        <v>65.600000000000406</v>
      </c>
      <c r="U34" s="111"/>
      <c r="V34" s="155" t="s">
        <v>128</v>
      </c>
      <c r="W34" s="49"/>
      <c r="Z34" s="195"/>
      <c r="AA34" s="196"/>
    </row>
    <row r="35" spans="5:27" ht="30" customHeight="1">
      <c r="E35" s="19"/>
      <c r="F35" s="783"/>
      <c r="G35" s="32"/>
      <c r="H35" s="33"/>
      <c r="I35" s="792"/>
      <c r="J35" s="769"/>
      <c r="K35" s="775"/>
      <c r="L35" s="769"/>
      <c r="M35" s="761"/>
      <c r="N35" s="745"/>
      <c r="O35" s="745"/>
      <c r="P35" s="76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3"/>
      <c r="G36" s="32"/>
      <c r="H36" s="33"/>
      <c r="I36" s="792"/>
      <c r="J36" s="769"/>
      <c r="K36" s="775"/>
      <c r="L36" s="769"/>
      <c r="M36" s="761"/>
      <c r="N36" s="745"/>
      <c r="O36" s="745"/>
      <c r="P36" s="766"/>
      <c r="Q36" s="799" t="s">
        <v>152</v>
      </c>
      <c r="R36" s="800"/>
      <c r="S36" s="800"/>
      <c r="T36" s="800"/>
      <c r="U36" s="801"/>
      <c r="V36" s="106"/>
      <c r="W36" s="49"/>
      <c r="Z36" s="195"/>
      <c r="AA36" s="196"/>
    </row>
    <row r="37" spans="5:27" ht="30" customHeight="1">
      <c r="E37" s="19"/>
      <c r="F37" s="783"/>
      <c r="G37" s="32"/>
      <c r="H37" s="33"/>
      <c r="I37" s="792"/>
      <c r="J37" s="769"/>
      <c r="K37" s="775"/>
      <c r="L37" s="769"/>
      <c r="M37" s="761"/>
      <c r="N37" s="745"/>
      <c r="O37" s="745"/>
      <c r="P37" s="766"/>
      <c r="Q37" s="128" t="s">
        <v>153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83"/>
      <c r="G38" s="32"/>
      <c r="H38" s="33"/>
      <c r="I38" s="792"/>
      <c r="J38" s="769"/>
      <c r="K38" s="775"/>
      <c r="L38" s="769"/>
      <c r="M38" s="761"/>
      <c r="N38" s="745"/>
      <c r="O38" s="745"/>
      <c r="P38" s="766"/>
      <c r="Q38" s="128" t="s">
        <v>154</v>
      </c>
      <c r="R38" s="107">
        <v>4669.3</v>
      </c>
      <c r="S38" s="110"/>
      <c r="T38" s="96">
        <f>R38-H27</f>
        <v>181.400000000001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783"/>
      <c r="G39" s="32"/>
      <c r="H39" s="33"/>
      <c r="I39" s="792"/>
      <c r="J39" s="769"/>
      <c r="K39" s="775"/>
      <c r="L39" s="769"/>
      <c r="M39" s="761"/>
      <c r="N39" s="745"/>
      <c r="O39" s="745"/>
      <c r="P39" s="766"/>
      <c r="Q39" s="161" t="s">
        <v>156</v>
      </c>
      <c r="R39" s="120">
        <v>4915.2</v>
      </c>
      <c r="S39" s="121"/>
      <c r="T39" s="120">
        <f>R39-H27</f>
        <v>427.3</v>
      </c>
      <c r="U39" s="162"/>
      <c r="V39" s="155" t="s">
        <v>128</v>
      </c>
      <c r="W39" s="49"/>
      <c r="Z39" s="195"/>
      <c r="AA39" s="196"/>
    </row>
    <row r="40" spans="5:27" ht="30" customHeight="1">
      <c r="E40" s="19"/>
      <c r="F40" s="783"/>
      <c r="G40" s="32"/>
      <c r="H40" s="33"/>
      <c r="I40" s="792"/>
      <c r="J40" s="769"/>
      <c r="K40" s="775"/>
      <c r="L40" s="769"/>
      <c r="M40" s="761"/>
      <c r="N40" s="745"/>
      <c r="O40" s="745"/>
      <c r="P40" s="766"/>
      <c r="Q40" s="149" t="s">
        <v>157</v>
      </c>
      <c r="R40" s="137"/>
      <c r="S40" s="114">
        <v>45578</v>
      </c>
      <c r="T40" s="137"/>
      <c r="U40" s="163">
        <f>S40-I2</f>
        <v>113</v>
      </c>
      <c r="V40" s="155"/>
      <c r="W40" s="49"/>
      <c r="Z40" s="195"/>
      <c r="AA40" s="196"/>
    </row>
    <row r="41" spans="5:27" ht="30" customHeight="1">
      <c r="F41" s="783"/>
      <c r="G41" s="32"/>
      <c r="H41" s="33"/>
      <c r="I41" s="792"/>
      <c r="J41" s="769"/>
      <c r="K41" s="775"/>
      <c r="L41" s="769"/>
      <c r="M41" s="761"/>
      <c r="N41" s="745"/>
      <c r="O41" s="745"/>
      <c r="P41" s="76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3"/>
      <c r="G42" s="32"/>
      <c r="H42" s="33"/>
      <c r="I42" s="792"/>
      <c r="J42" s="769"/>
      <c r="K42" s="775"/>
      <c r="L42" s="769"/>
      <c r="M42" s="761"/>
      <c r="N42" s="745"/>
      <c r="O42" s="745"/>
      <c r="P42" s="766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784"/>
      <c r="G43" s="38"/>
      <c r="H43" s="39"/>
      <c r="I43" s="793"/>
      <c r="J43" s="770"/>
      <c r="K43" s="775"/>
      <c r="L43" s="770"/>
      <c r="M43" s="762"/>
      <c r="N43" s="746"/>
      <c r="O43" s="746"/>
      <c r="P43" s="767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74</v>
      </c>
      <c r="G46" s="786" t="s">
        <v>75</v>
      </c>
      <c r="H46" s="16" t="s">
        <v>76</v>
      </c>
      <c r="I46" s="789">
        <v>44755</v>
      </c>
      <c r="K46" s="46" t="s">
        <v>77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78</v>
      </c>
      <c r="G47" s="787"/>
      <c r="H47" s="18" t="s">
        <v>79</v>
      </c>
      <c r="I47" s="790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8" t="s">
        <v>161</v>
      </c>
      <c r="J53" s="779"/>
      <c r="K53" s="779"/>
      <c r="L53" s="779"/>
      <c r="M53" s="763" t="s">
        <v>162</v>
      </c>
      <c r="N53" s="764"/>
      <c r="O53" s="764"/>
      <c r="P53" s="764"/>
      <c r="Q53" s="757" t="s">
        <v>163</v>
      </c>
      <c r="R53" s="758"/>
      <c r="S53" s="758"/>
      <c r="T53" s="758"/>
      <c r="U53" s="759"/>
      <c r="V53" s="85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68" t="s">
        <v>92</v>
      </c>
      <c r="J54" s="69" t="s">
        <v>93</v>
      </c>
      <c r="K54" s="68" t="s">
        <v>94</v>
      </c>
      <c r="L54" s="70" t="s">
        <v>95</v>
      </c>
      <c r="M54" s="71" t="s">
        <v>96</v>
      </c>
      <c r="N54" s="69" t="s">
        <v>93</v>
      </c>
      <c r="O54" s="72" t="s">
        <v>95</v>
      </c>
      <c r="P54" s="70" t="s">
        <v>97</v>
      </c>
      <c r="Q54" s="176" t="s">
        <v>96</v>
      </c>
      <c r="R54" s="749" t="s">
        <v>164</v>
      </c>
      <c r="S54" s="750"/>
      <c r="T54" s="751" t="s">
        <v>165</v>
      </c>
      <c r="U54" s="752"/>
      <c r="V54" s="177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3" t="s">
        <v>104</v>
      </c>
      <c r="J55" s="73" t="s">
        <v>105</v>
      </c>
      <c r="K55" s="74" t="s">
        <v>106</v>
      </c>
      <c r="L55" s="75" t="s">
        <v>107</v>
      </c>
      <c r="M55" s="76" t="s">
        <v>108</v>
      </c>
      <c r="N55" s="73" t="s">
        <v>109</v>
      </c>
      <c r="O55" s="77" t="s">
        <v>107</v>
      </c>
      <c r="P55" s="75" t="s">
        <v>110</v>
      </c>
      <c r="Q55" s="178" t="s">
        <v>108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114</v>
      </c>
      <c r="B56" s="3">
        <f>SUM(B57:B75,D57:D74)</f>
        <v>36.300000000000004</v>
      </c>
      <c r="E56" s="19"/>
      <c r="F56" s="782" t="s">
        <v>169</v>
      </c>
      <c r="G56" s="28" t="s">
        <v>170</v>
      </c>
      <c r="H56" s="29"/>
      <c r="I56" s="791" t="s">
        <v>16</v>
      </c>
      <c r="J56" s="771"/>
      <c r="K56" s="775"/>
      <c r="L56" s="768"/>
      <c r="M56" s="760" t="s">
        <v>171</v>
      </c>
      <c r="N56" s="744" t="s">
        <v>172</v>
      </c>
      <c r="O56" s="744" t="s">
        <v>199</v>
      </c>
      <c r="P56" s="765" t="s">
        <v>124</v>
      </c>
      <c r="Q56" s="753" t="s">
        <v>125</v>
      </c>
      <c r="R56" s="754"/>
      <c r="S56" s="754"/>
      <c r="T56" s="754"/>
      <c r="U56" s="754"/>
      <c r="V56" s="94" t="s">
        <v>126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83"/>
      <c r="G57" s="32"/>
      <c r="H57" s="33"/>
      <c r="I57" s="792"/>
      <c r="J57" s="772"/>
      <c r="K57" s="775"/>
      <c r="L57" s="769"/>
      <c r="M57" s="761"/>
      <c r="N57" s="745"/>
      <c r="O57" s="745"/>
      <c r="P57" s="766"/>
      <c r="Q57" s="95" t="s">
        <v>127</v>
      </c>
      <c r="R57" s="183">
        <v>4658.8999999999996</v>
      </c>
      <c r="S57" s="97">
        <v>45468</v>
      </c>
      <c r="T57" s="184">
        <f>R57-H71</f>
        <v>6.5999999999994543</v>
      </c>
      <c r="U57" s="99">
        <f>S57-I2</f>
        <v>3</v>
      </c>
      <c r="V57" s="185" t="s">
        <v>128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83"/>
      <c r="G58" s="32"/>
      <c r="H58" s="33"/>
      <c r="I58" s="792"/>
      <c r="J58" s="772"/>
      <c r="K58" s="775"/>
      <c r="L58" s="769"/>
      <c r="M58" s="761"/>
      <c r="N58" s="745"/>
      <c r="O58" s="745"/>
      <c r="P58" s="766"/>
      <c r="Q58" s="101" t="s">
        <v>129</v>
      </c>
      <c r="R58" s="183">
        <v>4657.3999999999996</v>
      </c>
      <c r="S58" s="186"/>
      <c r="T58" s="184">
        <f>R58-H71</f>
        <v>5.0999999999994543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83"/>
      <c r="G59" s="32"/>
      <c r="H59" s="33"/>
      <c r="I59" s="792"/>
      <c r="J59" s="772"/>
      <c r="K59" s="775"/>
      <c r="L59" s="769"/>
      <c r="M59" s="761"/>
      <c r="N59" s="745"/>
      <c r="O59" s="745"/>
      <c r="P59" s="766"/>
      <c r="Q59" s="101" t="s">
        <v>130</v>
      </c>
      <c r="R59" s="102">
        <v>4666.8999999999996</v>
      </c>
      <c r="S59" s="103"/>
      <c r="T59" s="187">
        <f>R59-H71</f>
        <v>14.599999999999454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83"/>
      <c r="G60" s="32"/>
      <c r="H60" s="33"/>
      <c r="I60" s="792"/>
      <c r="J60" s="772"/>
      <c r="K60" s="775"/>
      <c r="L60" s="769"/>
      <c r="M60" s="761"/>
      <c r="N60" s="745"/>
      <c r="O60" s="745"/>
      <c r="P60" s="766"/>
      <c r="Q60" s="108" t="s">
        <v>131</v>
      </c>
      <c r="R60" s="102">
        <v>4675.5</v>
      </c>
      <c r="S60" s="103"/>
      <c r="T60" s="188">
        <f>R60-H71</f>
        <v>23.199999999999818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>
        <v>1.2</v>
      </c>
      <c r="E61" s="19"/>
      <c r="F61" s="783"/>
      <c r="G61" s="32"/>
      <c r="H61" s="33"/>
      <c r="I61" s="792"/>
      <c r="J61" s="772"/>
      <c r="K61" s="775"/>
      <c r="L61" s="769"/>
      <c r="M61" s="761"/>
      <c r="N61" s="745"/>
      <c r="O61" s="745"/>
      <c r="P61" s="766"/>
      <c r="Q61" s="112" t="s">
        <v>132</v>
      </c>
      <c r="R61" s="189">
        <v>4680</v>
      </c>
      <c r="S61" s="114">
        <v>45600</v>
      </c>
      <c r="T61" s="189">
        <f>R61-H71</f>
        <v>27.699999999999818</v>
      </c>
      <c r="U61" s="190">
        <f>S61-I2</f>
        <v>135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83"/>
      <c r="G62" s="32"/>
      <c r="H62" s="33"/>
      <c r="I62" s="792"/>
      <c r="J62" s="772"/>
      <c r="K62" s="775"/>
      <c r="L62" s="769"/>
      <c r="M62" s="761"/>
      <c r="N62" s="745"/>
      <c r="O62" s="745"/>
      <c r="P62" s="766"/>
      <c r="Q62" s="112" t="s">
        <v>133</v>
      </c>
      <c r="R62" s="120">
        <v>4726.7</v>
      </c>
      <c r="S62" s="125">
        <v>45509</v>
      </c>
      <c r="T62" s="120">
        <f>R62-H71</f>
        <v>74.399999999999636</v>
      </c>
      <c r="U62" s="191">
        <f>S62-I2</f>
        <v>44</v>
      </c>
      <c r="V62" s="118" t="s">
        <v>134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83"/>
      <c r="G63" s="32"/>
      <c r="H63" s="33"/>
      <c r="I63" s="792"/>
      <c r="J63" s="772"/>
      <c r="K63" s="775"/>
      <c r="L63" s="769"/>
      <c r="M63" s="761"/>
      <c r="N63" s="745"/>
      <c r="O63" s="745"/>
      <c r="P63" s="766"/>
      <c r="Q63" s="119" t="s">
        <v>135</v>
      </c>
      <c r="R63" s="120">
        <v>4794.2</v>
      </c>
      <c r="S63" s="192"/>
      <c r="T63" s="120">
        <f>R63-H71</f>
        <v>141.89999999999964</v>
      </c>
      <c r="U63" s="151"/>
      <c r="V63" s="743" t="s">
        <v>173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83"/>
      <c r="G64" s="32"/>
      <c r="H64" s="33"/>
      <c r="I64" s="792"/>
      <c r="J64" s="772"/>
      <c r="K64" s="775"/>
      <c r="L64" s="769"/>
      <c r="M64" s="761"/>
      <c r="N64" s="745"/>
      <c r="O64" s="745"/>
      <c r="P64" s="766"/>
      <c r="Q64" s="124" t="s">
        <v>174</v>
      </c>
      <c r="R64" s="120">
        <v>4794.2</v>
      </c>
      <c r="S64" s="193">
        <v>46076</v>
      </c>
      <c r="T64" s="120">
        <f>R64-H71</f>
        <v>141.89999999999964</v>
      </c>
      <c r="U64" s="194">
        <f>S64-I2</f>
        <v>611</v>
      </c>
      <c r="V64" s="743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3"/>
      <c r="G65" s="32"/>
      <c r="H65" s="33"/>
      <c r="I65" s="792"/>
      <c r="J65" s="772"/>
      <c r="K65" s="775"/>
      <c r="L65" s="769"/>
      <c r="M65" s="761"/>
      <c r="N65" s="745"/>
      <c r="O65" s="745"/>
      <c r="P65" s="766"/>
      <c r="Q65" s="128" t="s">
        <v>137</v>
      </c>
      <c r="R65" s="120">
        <v>4976.7</v>
      </c>
      <c r="S65" s="193">
        <v>46147</v>
      </c>
      <c r="T65" s="120">
        <f>R65-H71</f>
        <v>324.39999999999964</v>
      </c>
      <c r="U65" s="206">
        <f>S65-I2</f>
        <v>682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83"/>
      <c r="G66" s="32"/>
      <c r="H66" s="33"/>
      <c r="I66" s="792"/>
      <c r="J66" s="772"/>
      <c r="K66" s="775"/>
      <c r="L66" s="769"/>
      <c r="M66" s="761"/>
      <c r="N66" s="745"/>
      <c r="O66" s="745"/>
      <c r="P66" s="766"/>
      <c r="Q66" s="132" t="s">
        <v>138</v>
      </c>
      <c r="R66" s="207">
        <v>4718</v>
      </c>
      <c r="S66" s="208"/>
      <c r="T66" s="207">
        <f>R66-H71</f>
        <v>65.699999999999818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3"/>
      <c r="G67" s="32"/>
      <c r="H67" s="33"/>
      <c r="I67" s="792"/>
      <c r="J67" s="772"/>
      <c r="K67" s="775"/>
      <c r="L67" s="769"/>
      <c r="M67" s="761"/>
      <c r="N67" s="745"/>
      <c r="O67" s="745"/>
      <c r="P67" s="766"/>
      <c r="Q67" s="130" t="s">
        <v>175</v>
      </c>
      <c r="R67" s="210">
        <v>5176.7</v>
      </c>
      <c r="S67" s="211">
        <v>45782</v>
      </c>
      <c r="T67" s="96">
        <f>R67-H71</f>
        <v>524.39999999999964</v>
      </c>
      <c r="U67" s="212">
        <f>S67-I2</f>
        <v>317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83"/>
      <c r="G68" s="31"/>
      <c r="H68" s="33"/>
      <c r="I68" s="792"/>
      <c r="J68" s="772"/>
      <c r="K68" s="775"/>
      <c r="L68" s="769"/>
      <c r="M68" s="761"/>
      <c r="N68" s="745"/>
      <c r="O68" s="745"/>
      <c r="P68" s="766"/>
      <c r="Q68" s="132" t="s">
        <v>139</v>
      </c>
      <c r="R68" s="210">
        <v>4818</v>
      </c>
      <c r="S68" s="211">
        <v>45808</v>
      </c>
      <c r="T68" s="96">
        <f>R68-H71</f>
        <v>165.69999999999982</v>
      </c>
      <c r="U68" s="212">
        <f>S68-I2</f>
        <v>343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83"/>
      <c r="G69" s="31"/>
      <c r="H69" s="36"/>
      <c r="I69" s="792"/>
      <c r="J69" s="772"/>
      <c r="K69" s="775"/>
      <c r="L69" s="769"/>
      <c r="M69" s="761"/>
      <c r="N69" s="745"/>
      <c r="O69" s="745"/>
      <c r="P69" s="766"/>
      <c r="Q69" s="213" t="s">
        <v>141</v>
      </c>
      <c r="R69" s="136"/>
      <c r="S69" s="134">
        <v>45486</v>
      </c>
      <c r="T69" s="136"/>
      <c r="U69" s="126">
        <f>S69-I2</f>
        <v>21</v>
      </c>
      <c r="V69" s="123" t="s">
        <v>173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3"/>
      <c r="G70" s="32"/>
      <c r="H70" s="33"/>
      <c r="I70" s="792"/>
      <c r="J70" s="772"/>
      <c r="K70" s="775"/>
      <c r="L70" s="769"/>
      <c r="M70" s="761"/>
      <c r="N70" s="745"/>
      <c r="O70" s="745"/>
      <c r="P70" s="766"/>
      <c r="Q70" s="132" t="s">
        <v>142</v>
      </c>
      <c r="R70" s="214"/>
      <c r="S70" s="215">
        <v>45601</v>
      </c>
      <c r="T70" s="216"/>
      <c r="U70" s="212">
        <f>S70-I2</f>
        <v>136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3"/>
      <c r="G71" s="31"/>
      <c r="H71" s="36">
        <f>4616+B56</f>
        <v>4652.3</v>
      </c>
      <c r="I71" s="792"/>
      <c r="J71" s="772"/>
      <c r="K71" s="775"/>
      <c r="L71" s="769"/>
      <c r="M71" s="761"/>
      <c r="N71" s="745"/>
      <c r="O71" s="745"/>
      <c r="P71" s="766"/>
      <c r="Q71" s="142" t="s">
        <v>145</v>
      </c>
      <c r="R71" s="217"/>
      <c r="S71" s="211">
        <v>45710</v>
      </c>
      <c r="T71" s="218"/>
      <c r="U71" s="212">
        <f>S71-I2</f>
        <v>245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83"/>
      <c r="G72" s="31" t="s">
        <v>143</v>
      </c>
      <c r="H72" s="36"/>
      <c r="I72" s="792"/>
      <c r="J72" s="772"/>
      <c r="K72" s="775"/>
      <c r="L72" s="769"/>
      <c r="M72" s="761"/>
      <c r="N72" s="745"/>
      <c r="O72" s="745"/>
      <c r="P72" s="76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3"/>
      <c r="G73" s="36">
        <f>4940.6+B56</f>
        <v>4976.9000000000005</v>
      </c>
      <c r="I73" s="792"/>
      <c r="J73" s="772"/>
      <c r="K73" s="775"/>
      <c r="L73" s="769"/>
      <c r="M73" s="761"/>
      <c r="N73" s="745"/>
      <c r="O73" s="745"/>
      <c r="P73" s="766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3"/>
      <c r="G74" s="31"/>
      <c r="H74" s="36"/>
      <c r="I74" s="792"/>
      <c r="J74" s="772"/>
      <c r="K74" s="775"/>
      <c r="L74" s="769"/>
      <c r="M74" s="761"/>
      <c r="N74" s="745"/>
      <c r="O74" s="745"/>
      <c r="P74" s="76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3"/>
      <c r="G75" s="31" t="s">
        <v>146</v>
      </c>
      <c r="H75" s="36"/>
      <c r="I75" s="792"/>
      <c r="J75" s="772"/>
      <c r="K75" s="775"/>
      <c r="L75" s="769"/>
      <c r="M75" s="761"/>
      <c r="N75" s="745"/>
      <c r="O75" s="745"/>
      <c r="P75" s="766"/>
      <c r="Q75" s="753" t="s">
        <v>147</v>
      </c>
      <c r="R75" s="754"/>
      <c r="S75" s="754"/>
      <c r="T75" s="754"/>
      <c r="U75" s="754"/>
      <c r="V75" s="148"/>
      <c r="W75" s="49"/>
      <c r="Z75" s="195"/>
      <c r="AA75" s="196"/>
    </row>
    <row r="76" spans="1:27" ht="30" customHeight="1">
      <c r="E76" s="19"/>
      <c r="F76" s="783"/>
      <c r="G76" s="36">
        <f>5816.9+B56</f>
        <v>5853.2</v>
      </c>
      <c r="H76" s="33"/>
      <c r="I76" s="792"/>
      <c r="J76" s="772"/>
      <c r="K76" s="775"/>
      <c r="L76" s="769"/>
      <c r="M76" s="761"/>
      <c r="N76" s="745"/>
      <c r="O76" s="745"/>
      <c r="P76" s="766"/>
      <c r="Q76" s="149" t="s">
        <v>148</v>
      </c>
      <c r="R76" s="120">
        <v>5051.8999999999996</v>
      </c>
      <c r="S76" s="110"/>
      <c r="T76" s="225">
        <f>R76-H71</f>
        <v>399.59999999999945</v>
      </c>
      <c r="U76" s="226"/>
      <c r="V76" s="148"/>
      <c r="W76" s="49"/>
      <c r="Z76" s="195"/>
      <c r="AA76" s="196"/>
    </row>
    <row r="77" spans="1:27" ht="30" customHeight="1">
      <c r="E77" s="19"/>
      <c r="F77" s="783"/>
      <c r="G77" s="32"/>
      <c r="H77" s="33"/>
      <c r="I77" s="792"/>
      <c r="J77" s="772"/>
      <c r="K77" s="775"/>
      <c r="L77" s="769"/>
      <c r="M77" s="761"/>
      <c r="N77" s="745"/>
      <c r="O77" s="745"/>
      <c r="P77" s="766"/>
      <c r="Q77" s="149" t="s">
        <v>178</v>
      </c>
      <c r="R77" s="107">
        <v>4852.3</v>
      </c>
      <c r="S77" s="222"/>
      <c r="T77" s="120">
        <f>R77-H71</f>
        <v>200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783"/>
      <c r="G78" s="32"/>
      <c r="H78" s="33"/>
      <c r="I78" s="792"/>
      <c r="J78" s="772"/>
      <c r="K78" s="775"/>
      <c r="L78" s="769"/>
      <c r="M78" s="761"/>
      <c r="N78" s="745"/>
      <c r="O78" s="745"/>
      <c r="P78" s="766"/>
      <c r="Q78" s="149"/>
      <c r="R78" s="107"/>
      <c r="S78" s="121"/>
      <c r="T78" s="120"/>
      <c r="U78" s="111"/>
      <c r="V78" s="100" t="s">
        <v>128</v>
      </c>
      <c r="W78" s="49"/>
      <c r="Z78" s="195"/>
      <c r="AA78" s="196"/>
    </row>
    <row r="79" spans="1:27" ht="30" customHeight="1">
      <c r="E79" s="19"/>
      <c r="F79" s="783"/>
      <c r="G79" s="32"/>
      <c r="H79" s="33"/>
      <c r="I79" s="792"/>
      <c r="J79" s="772"/>
      <c r="K79" s="775"/>
      <c r="L79" s="769"/>
      <c r="M79" s="761"/>
      <c r="N79" s="745"/>
      <c r="O79" s="745"/>
      <c r="P79" s="766"/>
      <c r="Q79" s="128" t="s">
        <v>179</v>
      </c>
      <c r="R79" s="107">
        <v>4818</v>
      </c>
      <c r="S79" s="156"/>
      <c r="T79" s="120">
        <f>R79-H71</f>
        <v>165.69999999999982</v>
      </c>
      <c r="U79" s="157"/>
      <c r="V79" s="106"/>
      <c r="W79" s="49"/>
      <c r="Z79" s="195"/>
      <c r="AA79" s="196"/>
    </row>
    <row r="80" spans="1:27" ht="30" customHeight="1">
      <c r="E80" s="19"/>
      <c r="F80" s="783"/>
      <c r="G80" s="32"/>
      <c r="H80" s="33"/>
      <c r="I80" s="792"/>
      <c r="J80" s="772"/>
      <c r="K80" s="775"/>
      <c r="L80" s="769"/>
      <c r="M80" s="761"/>
      <c r="N80" s="745"/>
      <c r="O80" s="745"/>
      <c r="P80" s="766"/>
      <c r="Q80" s="755" t="s">
        <v>152</v>
      </c>
      <c r="R80" s="756"/>
      <c r="S80" s="756"/>
      <c r="T80" s="756"/>
      <c r="U80" s="756"/>
      <c r="V80" s="106"/>
      <c r="W80" s="49"/>
      <c r="Z80" s="195"/>
      <c r="AA80" s="196"/>
    </row>
    <row r="81" spans="5:27" ht="30" customHeight="1">
      <c r="E81" s="19"/>
      <c r="F81" s="783"/>
      <c r="G81" s="32"/>
      <c r="H81" s="33"/>
      <c r="I81" s="792"/>
      <c r="J81" s="772"/>
      <c r="K81" s="775"/>
      <c r="L81" s="769"/>
      <c r="M81" s="761"/>
      <c r="N81" s="745"/>
      <c r="O81" s="745"/>
      <c r="P81" s="76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3"/>
      <c r="G82" s="32"/>
      <c r="H82" s="33"/>
      <c r="I82" s="792"/>
      <c r="J82" s="772"/>
      <c r="K82" s="775"/>
      <c r="L82" s="769"/>
      <c r="M82" s="761"/>
      <c r="N82" s="745"/>
      <c r="O82" s="745"/>
      <c r="P82" s="766"/>
      <c r="Q82" s="161" t="s">
        <v>156</v>
      </c>
      <c r="R82" s="107">
        <v>4726.3999999999996</v>
      </c>
      <c r="S82" s="216"/>
      <c r="T82" s="96">
        <f>R82-H71</f>
        <v>74.099999999999454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783"/>
      <c r="G83" s="32"/>
      <c r="H83" s="33"/>
      <c r="I83" s="792"/>
      <c r="J83" s="772"/>
      <c r="K83" s="775"/>
      <c r="L83" s="769"/>
      <c r="M83" s="761"/>
      <c r="N83" s="745"/>
      <c r="O83" s="745"/>
      <c r="P83" s="766"/>
      <c r="Q83" s="128"/>
      <c r="R83" s="120"/>
      <c r="S83" s="137"/>
      <c r="T83" s="107"/>
      <c r="U83" s="137"/>
      <c r="V83" s="155" t="s">
        <v>128</v>
      </c>
      <c r="W83" s="49"/>
      <c r="Z83" s="195"/>
      <c r="AA83" s="196"/>
    </row>
    <row r="84" spans="5:27" ht="30" customHeight="1">
      <c r="E84" s="19"/>
      <c r="F84" s="783"/>
      <c r="G84" s="32"/>
      <c r="H84" s="33"/>
      <c r="I84" s="792"/>
      <c r="J84" s="772"/>
      <c r="K84" s="775"/>
      <c r="L84" s="769"/>
      <c r="M84" s="761"/>
      <c r="N84" s="745"/>
      <c r="O84" s="745"/>
      <c r="P84" s="766"/>
      <c r="Q84" s="161" t="s">
        <v>180</v>
      </c>
      <c r="R84" s="120">
        <v>4852.3</v>
      </c>
      <c r="S84" s="229"/>
      <c r="T84" s="120">
        <f>R84-H71</f>
        <v>200</v>
      </c>
      <c r="U84" s="229"/>
      <c r="V84" s="155"/>
      <c r="W84" s="49"/>
      <c r="Z84" s="195"/>
      <c r="AA84" s="196"/>
    </row>
    <row r="85" spans="5:27" ht="30" customHeight="1">
      <c r="E85" s="19"/>
      <c r="F85" s="783"/>
      <c r="G85" s="32"/>
      <c r="H85" s="33"/>
      <c r="I85" s="792"/>
      <c r="J85" s="772"/>
      <c r="K85" s="775"/>
      <c r="L85" s="769"/>
      <c r="M85" s="761"/>
      <c r="N85" s="745"/>
      <c r="O85" s="745"/>
      <c r="P85" s="766"/>
      <c r="Q85" s="161" t="s">
        <v>181</v>
      </c>
      <c r="R85" s="230"/>
      <c r="S85" s="231">
        <v>45765</v>
      </c>
      <c r="T85" s="232"/>
      <c r="U85" s="233">
        <f>S85-I2</f>
        <v>300</v>
      </c>
      <c r="V85" s="234"/>
      <c r="W85" s="49"/>
      <c r="Z85" s="195"/>
      <c r="AA85" s="196"/>
    </row>
    <row r="86" spans="5:27" ht="30" customHeight="1">
      <c r="E86" s="19"/>
      <c r="F86" s="783"/>
      <c r="G86" s="32"/>
      <c r="H86" s="33"/>
      <c r="I86" s="792"/>
      <c r="J86" s="772"/>
      <c r="K86" s="775"/>
      <c r="L86" s="769"/>
      <c r="M86" s="761"/>
      <c r="N86" s="745"/>
      <c r="O86" s="745"/>
      <c r="P86" s="766"/>
      <c r="Q86" s="128" t="s">
        <v>182</v>
      </c>
      <c r="R86" s="137"/>
      <c r="S86" s="129">
        <v>45601</v>
      </c>
      <c r="T86" s="168"/>
      <c r="U86" s="163">
        <f>S86-I2</f>
        <v>136</v>
      </c>
      <c r="V86" s="169" t="s">
        <v>158</v>
      </c>
      <c r="W86" s="49"/>
      <c r="Z86" s="195"/>
      <c r="AA86" s="196"/>
    </row>
    <row r="87" spans="5:27" ht="30" customHeight="1">
      <c r="E87" s="19"/>
      <c r="F87" s="784"/>
      <c r="G87" s="38"/>
      <c r="H87" s="39"/>
      <c r="I87" s="793"/>
      <c r="J87" s="204"/>
      <c r="K87" s="775"/>
      <c r="L87" s="770"/>
      <c r="M87" s="762"/>
      <c r="N87" s="746"/>
      <c r="O87" s="746"/>
      <c r="P87" s="767"/>
      <c r="Q87" s="128"/>
      <c r="R87" s="137"/>
      <c r="S87" s="129"/>
      <c r="T87" s="137"/>
      <c r="U87" s="137"/>
      <c r="V87" s="170">
        <v>520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74</v>
      </c>
      <c r="G90" s="786" t="s">
        <v>75</v>
      </c>
      <c r="H90" s="16" t="s">
        <v>76</v>
      </c>
      <c r="I90" s="789">
        <v>44755</v>
      </c>
      <c r="K90" s="46" t="s">
        <v>77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78</v>
      </c>
      <c r="G91" s="787"/>
      <c r="H91" s="18" t="s">
        <v>79</v>
      </c>
      <c r="I91" s="790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8" t="s">
        <v>161</v>
      </c>
      <c r="J97" s="779"/>
      <c r="K97" s="779"/>
      <c r="L97" s="779"/>
      <c r="M97" s="763" t="s">
        <v>162</v>
      </c>
      <c r="N97" s="764"/>
      <c r="O97" s="764"/>
      <c r="P97" s="764"/>
      <c r="Q97" s="757" t="s">
        <v>163</v>
      </c>
      <c r="R97" s="758"/>
      <c r="S97" s="758"/>
      <c r="T97" s="758"/>
      <c r="U97" s="759"/>
      <c r="V97" s="85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68" t="s">
        <v>92</v>
      </c>
      <c r="J98" s="69" t="s">
        <v>93</v>
      </c>
      <c r="K98" s="68" t="s">
        <v>94</v>
      </c>
      <c r="L98" s="70" t="s">
        <v>95</v>
      </c>
      <c r="M98" s="71" t="s">
        <v>96</v>
      </c>
      <c r="N98" s="69" t="s">
        <v>93</v>
      </c>
      <c r="O98" s="72" t="s">
        <v>95</v>
      </c>
      <c r="P98" s="70" t="s">
        <v>97</v>
      </c>
      <c r="Q98" s="176" t="s">
        <v>96</v>
      </c>
      <c r="R98" s="749" t="s">
        <v>164</v>
      </c>
      <c r="S98" s="750"/>
      <c r="T98" s="751" t="s">
        <v>165</v>
      </c>
      <c r="U98" s="752"/>
      <c r="V98" s="177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3" t="s">
        <v>104</v>
      </c>
      <c r="J99" s="73" t="s">
        <v>105</v>
      </c>
      <c r="K99" s="73" t="s">
        <v>106</v>
      </c>
      <c r="L99" s="75" t="s">
        <v>107</v>
      </c>
      <c r="M99" s="76" t="s">
        <v>108</v>
      </c>
      <c r="N99" s="73" t="s">
        <v>109</v>
      </c>
      <c r="O99" s="77" t="s">
        <v>107</v>
      </c>
      <c r="P99" s="75" t="s">
        <v>110</v>
      </c>
      <c r="Q99" s="178" t="s">
        <v>108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785" t="s">
        <v>183</v>
      </c>
      <c r="G100" s="200" t="s">
        <v>184</v>
      </c>
      <c r="H100" s="29"/>
      <c r="I100" s="791" t="s">
        <v>117</v>
      </c>
      <c r="J100" s="773" t="s">
        <v>185</v>
      </c>
      <c r="K100" s="776" t="s">
        <v>186</v>
      </c>
      <c r="L100" s="780" t="s">
        <v>208</v>
      </c>
      <c r="M100" s="760" t="s">
        <v>187</v>
      </c>
      <c r="N100" s="744" t="s">
        <v>188</v>
      </c>
      <c r="O100" s="747" t="s">
        <v>189</v>
      </c>
      <c r="P100" s="765" t="s">
        <v>124</v>
      </c>
      <c r="Q100" s="753" t="s">
        <v>125</v>
      </c>
      <c r="R100" s="754"/>
      <c r="S100" s="754"/>
      <c r="T100" s="754"/>
      <c r="U100" s="754"/>
      <c r="V100" s="94" t="s">
        <v>126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114</v>
      </c>
      <c r="B101" s="3">
        <f>SUM(B102:B118,D102:D116)</f>
        <v>0</v>
      </c>
      <c r="E101" s="19"/>
      <c r="F101" s="783"/>
      <c r="G101" s="201"/>
      <c r="H101" s="33"/>
      <c r="I101" s="792"/>
      <c r="J101" s="774"/>
      <c r="K101" s="777"/>
      <c r="L101" s="781"/>
      <c r="M101" s="761"/>
      <c r="N101" s="745"/>
      <c r="O101" s="748"/>
      <c r="P101" s="766"/>
      <c r="Q101" s="95" t="s">
        <v>127</v>
      </c>
      <c r="R101" s="183">
        <v>4452.5</v>
      </c>
      <c r="S101" s="97">
        <v>45093</v>
      </c>
      <c r="T101" s="184">
        <f>R101-H115</f>
        <v>4.5</v>
      </c>
      <c r="U101" s="235">
        <f>S101-I2</f>
        <v>-372</v>
      </c>
      <c r="V101" s="100" t="s">
        <v>128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1"/>
      <c r="H102" s="33"/>
      <c r="I102" s="792"/>
      <c r="J102" s="774"/>
      <c r="K102" s="777"/>
      <c r="L102" s="781"/>
      <c r="M102" s="761"/>
      <c r="N102" s="745"/>
      <c r="O102" s="748"/>
      <c r="P102" s="766"/>
      <c r="Q102" s="101" t="s">
        <v>129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1"/>
      <c r="H103" s="33"/>
      <c r="I103" s="792"/>
      <c r="J103" s="774"/>
      <c r="K103" s="777"/>
      <c r="L103" s="781"/>
      <c r="M103" s="761"/>
      <c r="N103" s="745"/>
      <c r="O103" s="748"/>
      <c r="P103" s="766"/>
      <c r="Q103" s="101" t="s">
        <v>130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1"/>
      <c r="H104" s="33"/>
      <c r="I104" s="792"/>
      <c r="J104" s="774"/>
      <c r="K104" s="777"/>
      <c r="L104" s="781"/>
      <c r="M104" s="761"/>
      <c r="N104" s="745"/>
      <c r="O104" s="748"/>
      <c r="P104" s="766"/>
      <c r="Q104" s="108" t="s">
        <v>131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1"/>
      <c r="H105" s="33"/>
      <c r="I105" s="792"/>
      <c r="J105" s="774"/>
      <c r="K105" s="777"/>
      <c r="L105" s="781"/>
      <c r="M105" s="761"/>
      <c r="N105" s="745"/>
      <c r="O105" s="748"/>
      <c r="P105" s="766"/>
      <c r="Q105" s="112" t="s">
        <v>132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-281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1"/>
      <c r="H106" s="33"/>
      <c r="I106" s="792"/>
      <c r="J106" s="774"/>
      <c r="K106" s="777"/>
      <c r="L106" s="781"/>
      <c r="M106" s="761"/>
      <c r="N106" s="745"/>
      <c r="O106" s="748"/>
      <c r="P106" s="766"/>
      <c r="Q106" s="112" t="s">
        <v>133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-354</v>
      </c>
      <c r="V106" s="118" t="s">
        <v>134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1"/>
      <c r="H107" s="33"/>
      <c r="I107" s="792"/>
      <c r="J107" s="774"/>
      <c r="K107" s="777"/>
      <c r="L107" s="781"/>
      <c r="M107" s="761"/>
      <c r="N107" s="745"/>
      <c r="O107" s="748"/>
      <c r="P107" s="766"/>
      <c r="Q107" s="119" t="s">
        <v>135</v>
      </c>
      <c r="R107" s="120">
        <v>4550.2</v>
      </c>
      <c r="S107" s="192"/>
      <c r="T107" s="120">
        <f>R107-H115</f>
        <v>102.2</v>
      </c>
      <c r="U107" s="151"/>
      <c r="V107" s="123" t="s">
        <v>128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1"/>
      <c r="H108" s="33"/>
      <c r="I108" s="792"/>
      <c r="J108" s="774"/>
      <c r="K108" s="777"/>
      <c r="L108" s="781"/>
      <c r="M108" s="761"/>
      <c r="N108" s="745"/>
      <c r="O108" s="748"/>
      <c r="P108" s="766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-358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1"/>
      <c r="H109" s="33"/>
      <c r="I109" s="792"/>
      <c r="J109" s="774"/>
      <c r="K109" s="777"/>
      <c r="L109" s="781"/>
      <c r="M109" s="761"/>
      <c r="N109" s="745"/>
      <c r="O109" s="748"/>
      <c r="P109" s="766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-54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1"/>
      <c r="H110" s="33"/>
      <c r="I110" s="792"/>
      <c r="J110" s="774"/>
      <c r="K110" s="777"/>
      <c r="L110" s="781"/>
      <c r="M110" s="761"/>
      <c r="N110" s="745"/>
      <c r="O110" s="748"/>
      <c r="P110" s="766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1"/>
      <c r="H111" s="33"/>
      <c r="I111" s="792"/>
      <c r="J111" s="774"/>
      <c r="K111" s="777"/>
      <c r="L111" s="781"/>
      <c r="M111" s="761"/>
      <c r="N111" s="745"/>
      <c r="O111" s="748"/>
      <c r="P111" s="766"/>
      <c r="Q111" s="130" t="s">
        <v>175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-259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1"/>
      <c r="H112" s="33"/>
      <c r="I112" s="792"/>
      <c r="J112" s="774"/>
      <c r="K112" s="777"/>
      <c r="L112" s="781"/>
      <c r="M112" s="761"/>
      <c r="N112" s="745"/>
      <c r="O112" s="748"/>
      <c r="P112" s="766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-357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2"/>
      <c r="J113" s="774"/>
      <c r="K113" s="777"/>
      <c r="L113" s="781"/>
      <c r="M113" s="761"/>
      <c r="N113" s="745"/>
      <c r="O113" s="748"/>
      <c r="P113" s="766"/>
      <c r="Q113" s="130" t="s">
        <v>141</v>
      </c>
      <c r="R113" s="214"/>
      <c r="S113" s="211">
        <v>45109</v>
      </c>
      <c r="T113" s="216"/>
      <c r="U113" s="240">
        <f>S113-I2</f>
        <v>-356</v>
      </c>
      <c r="V113" s="100" t="s">
        <v>128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2"/>
      <c r="J114" s="774"/>
      <c r="K114" s="777"/>
      <c r="L114" s="781"/>
      <c r="M114" s="761"/>
      <c r="N114" s="745"/>
      <c r="O114" s="748"/>
      <c r="P114" s="766"/>
      <c r="Q114" s="128" t="s">
        <v>142</v>
      </c>
      <c r="R114" s="245"/>
      <c r="S114" s="246">
        <v>45245</v>
      </c>
      <c r="T114" s="245"/>
      <c r="U114" s="247">
        <f>S114-I2</f>
        <v>-220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2" t="s">
        <v>143</v>
      </c>
      <c r="H115" s="36">
        <f>4448+B101</f>
        <v>4448</v>
      </c>
      <c r="I115" s="792"/>
      <c r="J115" s="774"/>
      <c r="K115" s="777"/>
      <c r="L115" s="781"/>
      <c r="M115" s="761"/>
      <c r="N115" s="745"/>
      <c r="O115" s="748"/>
      <c r="P115" s="766"/>
      <c r="Q115" s="248" t="s">
        <v>190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-341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3">
        <f>1895.2+B101</f>
        <v>1895.2</v>
      </c>
      <c r="H116" s="33"/>
      <c r="I116" s="792"/>
      <c r="J116" s="774"/>
      <c r="K116" s="777"/>
      <c r="L116" s="781"/>
      <c r="M116" s="761"/>
      <c r="N116" s="745"/>
      <c r="O116" s="748"/>
      <c r="P116" s="766"/>
      <c r="Q116" s="128" t="s">
        <v>191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-341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2"/>
      <c r="H117" s="33"/>
      <c r="I117" s="792"/>
      <c r="J117" s="774"/>
      <c r="K117" s="777"/>
      <c r="L117" s="781"/>
      <c r="M117" s="761"/>
      <c r="N117" s="745"/>
      <c r="O117" s="748"/>
      <c r="P117" s="76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3"/>
      <c r="G118" s="202" t="s">
        <v>146</v>
      </c>
      <c r="H118" s="33"/>
      <c r="I118" s="792"/>
      <c r="J118" s="774"/>
      <c r="K118" s="777"/>
      <c r="L118" s="781"/>
      <c r="M118" s="761"/>
      <c r="N118" s="745"/>
      <c r="O118" s="748"/>
      <c r="P118" s="76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3"/>
      <c r="G119" s="203">
        <f>4721.2+B101</f>
        <v>4721.2</v>
      </c>
      <c r="H119" s="33"/>
      <c r="I119" s="792"/>
      <c r="J119" s="774"/>
      <c r="K119" s="777"/>
      <c r="L119" s="781"/>
      <c r="M119" s="761"/>
      <c r="N119" s="745"/>
      <c r="O119" s="748"/>
      <c r="P119" s="766"/>
      <c r="Q119" s="753" t="s">
        <v>147</v>
      </c>
      <c r="R119" s="754"/>
      <c r="S119" s="754"/>
      <c r="T119" s="754"/>
      <c r="U119" s="754"/>
      <c r="V119" s="154" t="s">
        <v>150</v>
      </c>
      <c r="W119" s="49"/>
      <c r="Z119" s="195"/>
      <c r="AA119" s="196"/>
    </row>
    <row r="120" spans="1:27" ht="30" customHeight="1">
      <c r="E120" s="19"/>
      <c r="F120" s="783"/>
      <c r="G120" s="201"/>
      <c r="H120" s="33"/>
      <c r="I120" s="792"/>
      <c r="J120" s="774"/>
      <c r="K120" s="777"/>
      <c r="L120" s="781"/>
      <c r="M120" s="761"/>
      <c r="N120" s="745"/>
      <c r="O120" s="748"/>
      <c r="P120" s="766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128</v>
      </c>
      <c r="W120" s="49"/>
      <c r="Z120" s="195"/>
      <c r="AA120" s="196"/>
    </row>
    <row r="121" spans="1:27" ht="30" customHeight="1">
      <c r="E121" s="19"/>
      <c r="F121" s="783"/>
      <c r="G121" s="201"/>
      <c r="H121" s="33"/>
      <c r="I121" s="792"/>
      <c r="J121" s="774"/>
      <c r="K121" s="777"/>
      <c r="L121" s="781"/>
      <c r="M121" s="761"/>
      <c r="N121" s="745"/>
      <c r="O121" s="748"/>
      <c r="P121" s="766"/>
      <c r="Q121" s="128" t="s">
        <v>192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3"/>
      <c r="G122" s="201"/>
      <c r="H122" s="33"/>
      <c r="I122" s="792"/>
      <c r="J122" s="774"/>
      <c r="K122" s="777"/>
      <c r="L122" s="781"/>
      <c r="M122" s="761"/>
      <c r="N122" s="745"/>
      <c r="O122" s="748"/>
      <c r="P122" s="766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125</v>
      </c>
      <c r="V122" s="106"/>
      <c r="W122" s="49"/>
      <c r="Z122" s="195"/>
      <c r="AA122" s="196"/>
    </row>
    <row r="123" spans="1:27" ht="30" customHeight="1">
      <c r="E123" s="19"/>
      <c r="F123" s="783"/>
      <c r="G123" s="201"/>
      <c r="H123" s="33"/>
      <c r="I123" s="792"/>
      <c r="J123" s="774"/>
      <c r="K123" s="777"/>
      <c r="L123" s="781"/>
      <c r="M123" s="761"/>
      <c r="N123" s="745"/>
      <c r="O123" s="748"/>
      <c r="P123" s="76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3"/>
      <c r="G124" s="201"/>
      <c r="H124" s="33"/>
      <c r="I124" s="792"/>
      <c r="J124" s="774"/>
      <c r="K124" s="777"/>
      <c r="L124" s="781"/>
      <c r="M124" s="761"/>
      <c r="N124" s="745"/>
      <c r="O124" s="748"/>
      <c r="P124" s="766"/>
      <c r="Q124" s="755" t="s">
        <v>152</v>
      </c>
      <c r="R124" s="756"/>
      <c r="S124" s="756"/>
      <c r="T124" s="756"/>
      <c r="U124" s="756"/>
      <c r="V124" s="160" t="s">
        <v>155</v>
      </c>
      <c r="W124" s="49"/>
      <c r="Z124" s="195"/>
      <c r="AA124" s="196"/>
    </row>
    <row r="125" spans="1:27" ht="30" customHeight="1">
      <c r="E125" s="19"/>
      <c r="F125" s="783"/>
      <c r="G125" s="201"/>
      <c r="H125" s="33"/>
      <c r="I125" s="792"/>
      <c r="J125" s="774"/>
      <c r="K125" s="777"/>
      <c r="L125" s="781"/>
      <c r="M125" s="761"/>
      <c r="N125" s="745"/>
      <c r="O125" s="748"/>
      <c r="P125" s="766"/>
      <c r="Q125" s="161" t="s">
        <v>193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3"/>
      <c r="G126" s="201"/>
      <c r="H126" s="33"/>
      <c r="I126" s="792"/>
      <c r="J126" s="774"/>
      <c r="K126" s="777"/>
      <c r="L126" s="781"/>
      <c r="M126" s="761"/>
      <c r="N126" s="745"/>
      <c r="O126" s="748"/>
      <c r="P126" s="766"/>
      <c r="Q126" s="161" t="s">
        <v>194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3"/>
      <c r="G127" s="201"/>
      <c r="H127" s="33"/>
      <c r="I127" s="792"/>
      <c r="J127" s="774"/>
      <c r="K127" s="777"/>
      <c r="L127" s="781"/>
      <c r="M127" s="761"/>
      <c r="N127" s="745"/>
      <c r="O127" s="748"/>
      <c r="P127" s="766"/>
      <c r="Q127" s="128" t="s">
        <v>195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3"/>
      <c r="G128" s="32"/>
      <c r="H128" s="33"/>
      <c r="I128" s="792"/>
      <c r="J128" s="774"/>
      <c r="K128" s="777"/>
      <c r="L128" s="781"/>
      <c r="M128" s="761"/>
      <c r="N128" s="745"/>
      <c r="O128" s="748"/>
      <c r="P128" s="766"/>
      <c r="Q128" s="128" t="s">
        <v>196</v>
      </c>
      <c r="R128" s="137"/>
      <c r="S128" s="269">
        <v>45321</v>
      </c>
      <c r="T128" s="137"/>
      <c r="U128" s="270">
        <f>S128-I2</f>
        <v>-144</v>
      </c>
      <c r="V128" s="170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197</v>
      </c>
      <c r="R129" s="137"/>
      <c r="S129" s="286">
        <v>45340</v>
      </c>
      <c r="T129" s="287"/>
      <c r="U129" s="288">
        <f>S129-I2</f>
        <v>-125</v>
      </c>
      <c r="V129" s="169" t="s">
        <v>158</v>
      </c>
      <c r="W129" s="49"/>
      <c r="Z129" s="293"/>
      <c r="AA129" s="294"/>
    </row>
    <row r="130" spans="1:27" ht="30" customHeight="1">
      <c r="E130" s="19"/>
      <c r="F130" s="784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2024-06-21T09:32:08Z</cp:lastPrinted>
  <dcterms:created xsi:type="dcterms:W3CDTF">2022-10-07T06:47:00Z</dcterms:created>
  <dcterms:modified xsi:type="dcterms:W3CDTF">2024-06-21T09:32:11Z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