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0A439CB3-AC6B-4739-9872-6A249DD51BC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<sst xmlns="http://schemas.openxmlformats.org/spreadsheetml/2006/main" count="584" uniqueCount="208">
  <si>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</si>
  <si>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</si>
  <si>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</si>
  <si>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</si>
  <si>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</si>
  <si>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</si>
  <si>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</si>
  <si>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</si>
  <si>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</si>
  <si>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</si>
  <si>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</si>
  <si>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</si>
  <si>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</si>
  <si>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</si>
  <si>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</si>
  <si>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</si>
  <si>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</si>
  <si>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</si>
  <si>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</si>
  <si>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</si>
  <si>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</si>
  <si>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</si>
  <si>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</si>
  <si>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</si>
  <si>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</si>
  <si>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</si>
  <si>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</si>
  <si>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</si>
  <si>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</si>
  <si>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</si>
  <si>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</si>
  <si>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</si>
  <si>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</si>
  <si>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</si>
  <si>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</si>
  <si>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</si>
  <si>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</si>
  <si>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</si>
  <si>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</si>
  <si>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</si>
  <si>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</si>
  <si>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</si>
  <si>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</si>
  <si>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</si>
  <si>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</si>
  <si>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</si>
  <si>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</si>
  <si>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</si>
  <si>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</si>
  <si>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</si>
  <si>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</si>
  <si>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</si>
  <si>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</si>
  <si>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</si>
  <si>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</si>
  <si>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</si>
  <si>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</si>
  <si>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</si>
  <si>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</si>
  <si>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</si>
  <si>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</si>
  <si>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</si>
  <si>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</si>
  <si>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</si>
  <si>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</si>
  <si>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</si>
  <si>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</si>
  <si>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</si>
  <si>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</si>
  <si>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</si>
  <si>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</si>
  <si>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</si>
  <si>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</si>
  <si>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</si>
  <si>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</si>
  <si>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</si>
  <si>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</si>
  <si>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</si>
  <si>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</si>
  <si>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</si>
  <si>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</si>
  <si>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</si>
  <si>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</si>
  <si>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</si>
  <si>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</si>
  <si>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</si>
  <si>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</si>
  <si>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</si>
  <si>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</si>
  <si>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</si>
  <si>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</si>
  <si>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</si>
  <si>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</si>
  <si>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</si>
  <si>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</si>
  <si>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</si>
  <si>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</si>
  <si>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</si>
  <si>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</si>
  <si>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</si>
  <si>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</si>
  <si>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</si>
  <si>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</si>
  <si>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</si>
  <si>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</si>
  <si>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</si>
  <si>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</si>
  <si>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</si>
  <si>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</si>
  <si>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</si>
  <si>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</si>
  <si>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</si>
  <si>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</si>
  <si>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</si>
  <si>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</si>
  <si>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</si>
  <si>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</si>
  <si>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</si>
  <si>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</si>
  <si>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</si>
  <si>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</si>
  <si>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</si>
  <si>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</si>
  <si>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</si>
  <si>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</si>
  <si>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</si>
  <si>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</si>
  <si>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</si>
  <si>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</si>
  <si>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</si>
  <si>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</si>
  <si>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</si>
  <si>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</si>
  <si>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</si>
  <si>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</si>
  <si>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</si>
  <si>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</si>
  <si>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</si>
  <si>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</si>
  <si>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</si>
  <si>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</si>
  <si>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</si>
  <si>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</si>
  <si>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</si>
  <si>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</si>
  <si>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</si>
  <si>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</si>
  <si>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</si>
  <si>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</si>
  <si>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</si>
  <si>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</si>
  <si>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</si>
  <si>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</si>
  <si>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</si>
  <si>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</si>
  <si>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</si>
  <si>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</si>
  <si>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</si>
  <si>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</si>
  <si>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</si>
  <si>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</si>
  <si>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</si>
  <si>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</si>
  <si>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</si>
  <si>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</si>
  <si>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</si>
  <si>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</si>
  <si>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</si>
  <si>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</si>
  <si>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</si>
  <si>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</si>
  <si>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</si>
  <si>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</si>
  <si>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</si>
  <si>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</si>
  <si>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</si>
  <si>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</si>
  <si>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</si>
  <si>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</si>
  <si>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</si>
  <si>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</si>
  <si>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</si>
  <si>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</si>
  <si>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</si>
  <si>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</si>
  <si>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</si>
  <si>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</si>
  <si>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</si>
  <si>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</si>
  <si>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</si>
  <si>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</si>
  <si>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</si>
  <si>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</si>
  <si>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</si>
  <si>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</si>
  <si>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</si>
  <si>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</si>
  <si>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</si>
  <si>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</si>
  <si>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</si>
  <si>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</si>
  <si>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</si>
  <si>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</si>
  <si>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</si>
  <si>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>UNSERVICEABLE (MR)</t>
  </si>
  <si>
    <t>LAST FLYING 13/05/2024</t>
  </si>
  <si>
    <t>UW/M70-02/24-032</t>
  </si>
  <si>
    <t>AIRCOND BELTING FOUND TORN DURING PRE FLIGHT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</si>
</sst>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0" fillId="17" borderId="43" xfId="0" applyFont="1" applyFill="1" applyBorder="1" applyAlignment="1" applyProtection="1">
      <alignment horizontal="center" vertical="center" wrapText="1"/>
      <protection locked="0"/>
    </xf>
    <xf numFmtId="0" fontId="40" fillId="17" borderId="42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55" fillId="23" borderId="55" xfId="0" applyFont="1" applyFill="1" applyBorder="1" applyAlignment="1">
      <alignment horizontal="left" vertical="top"/>
    </xf>
    <xf numFmtId="0" fontId="55" fillId="0" borderId="56" xfId="0" applyFont="1" applyBorder="1"/>
    <xf numFmtId="0" fontId="55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Normal="90" zoomScaleSheetLayoutView="100" workbookViewId="0">
      <selection activeCell="U29" sqref="U29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3"/>
      <c r="BK1" s="503" t="s">
        <v>0</v>
      </c>
    </row>
    <row r="2" spans="1:63" ht="19.5" customHeight="1">
      <c r="A2" s="547" t="s">
        <v>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  <c r="AS2" s="547"/>
      <c r="AT2" s="547"/>
      <c r="AU2" s="547"/>
      <c r="AV2" s="547"/>
      <c r="AW2" s="547"/>
      <c r="AX2" s="547"/>
      <c r="AY2" s="547"/>
      <c r="AZ2" s="547"/>
      <c r="BA2" s="547"/>
      <c r="BB2" s="547"/>
      <c r="BC2" s="547"/>
      <c r="BD2" s="547"/>
      <c r="BE2" s="547"/>
      <c r="BF2" s="547"/>
      <c r="BG2" s="547"/>
      <c r="BH2" s="547"/>
      <c r="BI2" s="547"/>
      <c r="BJ2" s="547"/>
      <c r="BK2" s="547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8" t="s">
        <v>2</v>
      </c>
      <c r="B4" s="548"/>
      <c r="C4" s="548"/>
      <c r="D4" s="548"/>
      <c r="E4" s="549" t="s">
        <v>3</v>
      </c>
      <c r="F4" s="549"/>
      <c r="G4" s="549"/>
      <c r="H4" s="549"/>
      <c r="I4" s="549"/>
      <c r="J4" s="549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2"/>
      <c r="AE4" s="742"/>
      <c r="AF4" s="742"/>
      <c r="AG4" s="742"/>
      <c r="AH4" s="742"/>
      <c r="AI4" s="742"/>
      <c r="AJ4" s="742"/>
      <c r="AK4" s="742"/>
      <c r="AL4" s="742"/>
      <c r="AM4" s="742"/>
      <c r="AN4" s="742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8" t="s">
        <v>4</v>
      </c>
      <c r="B5" s="548"/>
      <c r="C5" s="548"/>
      <c r="D5" s="548"/>
      <c r="E5" s="550">
        <v>45425</v>
      </c>
      <c r="F5" s="550"/>
      <c r="G5" s="550"/>
      <c r="H5" s="550"/>
      <c r="I5" s="550"/>
      <c r="J5" s="550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2"/>
      <c r="AE5" s="742"/>
      <c r="AF5" s="742"/>
      <c r="AG5" s="742"/>
      <c r="AH5" s="742"/>
      <c r="AI5" s="742"/>
      <c r="AJ5" s="742"/>
      <c r="AK5" s="742"/>
      <c r="AL5" s="742"/>
      <c r="AM5" s="742"/>
      <c r="AN5" s="742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9" t="s">
        <v>5</v>
      </c>
      <c r="B7" s="725"/>
      <c r="C7" s="551" t="s">
        <v>6</v>
      </c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52"/>
      <c r="AW7" s="552"/>
      <c r="AX7" s="553"/>
      <c r="AY7" s="554" t="s">
        <v>7</v>
      </c>
      <c r="AZ7" s="555"/>
      <c r="BA7" s="555"/>
      <c r="BB7" s="555"/>
      <c r="BC7" s="556"/>
      <c r="BD7" s="557" t="s">
        <v>8</v>
      </c>
      <c r="BE7" s="558"/>
      <c r="BF7" s="558"/>
      <c r="BG7" s="558"/>
      <c r="BH7" s="743" t="s">
        <v>9</v>
      </c>
      <c r="BI7" s="743" t="s">
        <v>10</v>
      </c>
      <c r="BJ7" s="731" t="s">
        <v>11</v>
      </c>
      <c r="BK7" s="731" t="s">
        <v>12</v>
      </c>
    </row>
    <row r="8" spans="1:63" ht="29.25" customHeight="1" thickBot="1">
      <c r="A8" s="560"/>
      <c r="B8" s="726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51" t="s">
        <v>13</v>
      </c>
      <c r="AZ8" s="452" t="s">
        <v>14</v>
      </c>
      <c r="BA8" s="453" t="s">
        <v>15</v>
      </c>
      <c r="BB8" s="454" t="s">
        <v>16</v>
      </c>
      <c r="BC8" s="455" t="s">
        <v>17</v>
      </c>
      <c r="BD8" s="456" t="s">
        <v>18</v>
      </c>
      <c r="BE8" s="504" t="s">
        <v>19</v>
      </c>
      <c r="BF8" s="505" t="s">
        <v>20</v>
      </c>
      <c r="BG8" s="506" t="s">
        <v>21</v>
      </c>
      <c r="BH8" s="744"/>
      <c r="BI8" s="744"/>
      <c r="BJ8" s="732"/>
      <c r="BK8" s="732"/>
    </row>
    <row r="9" spans="1:63" ht="17.100000000000001" customHeight="1" thickTop="1">
      <c r="A9" s="561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1"/>
      <c r="V9" s="317"/>
      <c r="W9" s="328"/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7"/>
      <c r="AZ9" s="458"/>
      <c r="BA9" s="459"/>
      <c r="BB9" s="460" t="s">
        <v>24</v>
      </c>
      <c r="BC9" s="461"/>
      <c r="BD9" s="457"/>
      <c r="BE9" s="507"/>
      <c r="BF9" s="490"/>
      <c r="BG9" s="461"/>
      <c r="BH9" s="745">
        <f>BC13+BB12+BA11</f>
        <v>0</v>
      </c>
      <c r="BI9" s="751">
        <f>BH9+BH14</f>
        <v>24</v>
      </c>
      <c r="BJ9" s="733">
        <f>(BH9/24)</f>
        <v>0</v>
      </c>
      <c r="BK9" s="739">
        <f>((BA11+(0.6*BB12))/BI9)</f>
        <v>0</v>
      </c>
    </row>
    <row r="10" spans="1:63" ht="17.100000000000001" customHeight="1">
      <c r="A10" s="562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7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2"/>
      <c r="AY10" s="463"/>
      <c r="AZ10" s="464"/>
      <c r="BA10" s="463"/>
      <c r="BB10" s="463"/>
      <c r="BC10" s="465"/>
      <c r="BD10" s="466"/>
      <c r="BE10" s="508"/>
      <c r="BF10" s="467"/>
      <c r="BG10" s="465"/>
      <c r="BH10" s="746"/>
      <c r="BI10" s="752"/>
      <c r="BJ10" s="734"/>
      <c r="BK10" s="740"/>
    </row>
    <row r="11" spans="1:63" ht="17.100000000000001" customHeight="1">
      <c r="A11" s="562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7"/>
      <c r="AZ11" s="464"/>
      <c r="BA11" s="463"/>
      <c r="BB11" s="463"/>
      <c r="BC11" s="465"/>
      <c r="BD11" s="466"/>
      <c r="BE11" s="508"/>
      <c r="BF11" s="467"/>
      <c r="BG11" s="465"/>
      <c r="BH11" s="746"/>
      <c r="BI11" s="752"/>
      <c r="BJ11" s="734"/>
      <c r="BK11" s="740"/>
    </row>
    <row r="12" spans="1:63" ht="17.100000000000001" customHeight="1">
      <c r="A12" s="562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1"/>
      <c r="Y12" s="328"/>
      <c r="Z12" s="391"/>
      <c r="AA12" s="536"/>
      <c r="AB12" s="391"/>
      <c r="AC12" s="536"/>
      <c r="AD12" s="333"/>
      <c r="AE12" s="339"/>
      <c r="AF12" s="391"/>
      <c r="AG12" s="339"/>
      <c r="AH12" s="333"/>
      <c r="AI12" s="339"/>
      <c r="AJ12" s="391"/>
      <c r="AK12" s="332"/>
      <c r="AL12" s="333"/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67"/>
      <c r="AZ12" s="464"/>
      <c r="BA12" s="463"/>
      <c r="BB12" s="463"/>
      <c r="BC12" s="465"/>
      <c r="BD12" s="468"/>
      <c r="BE12" s="508"/>
      <c r="BF12" s="467"/>
      <c r="BG12" s="465"/>
      <c r="BH12" s="746"/>
      <c r="BI12" s="752"/>
      <c r="BJ12" s="734"/>
      <c r="BK12" s="740"/>
    </row>
    <row r="13" spans="1:63" ht="17.100000000000001" customHeight="1">
      <c r="A13" s="56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4"/>
      <c r="W13" s="395"/>
      <c r="X13" s="394"/>
      <c r="Y13" s="395"/>
      <c r="Z13" s="394"/>
      <c r="AA13" s="410"/>
      <c r="AB13" s="533"/>
      <c r="AC13" s="534"/>
      <c r="AD13" s="394"/>
      <c r="AE13" s="395"/>
      <c r="AF13" s="394"/>
      <c r="AG13" s="395"/>
      <c r="AH13" s="394"/>
      <c r="AI13" s="395"/>
      <c r="AJ13" s="422"/>
      <c r="AK13" s="423"/>
      <c r="AL13" s="323"/>
      <c r="AM13" s="423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9"/>
      <c r="AY13" s="470"/>
      <c r="AZ13" s="471"/>
      <c r="BA13" s="472"/>
      <c r="BB13" s="472"/>
      <c r="BC13" s="473"/>
      <c r="BD13" s="474"/>
      <c r="BE13" s="495"/>
      <c r="BF13" s="500"/>
      <c r="BG13" s="473"/>
      <c r="BH13" s="747"/>
      <c r="BI13" s="752"/>
      <c r="BJ13" s="734"/>
      <c r="BK13" s="740"/>
    </row>
    <row r="14" spans="1:63" ht="17.100000000000001" customHeight="1">
      <c r="A14" s="562"/>
      <c r="B14" s="324" t="s">
        <v>18</v>
      </c>
      <c r="C14" s="396" t="s">
        <v>23</v>
      </c>
      <c r="D14" s="397" t="s">
        <v>23</v>
      </c>
      <c r="E14" s="396" t="s">
        <v>23</v>
      </c>
      <c r="F14" s="397" t="s">
        <v>23</v>
      </c>
      <c r="G14" s="396" t="s">
        <v>23</v>
      </c>
      <c r="H14" s="397" t="s">
        <v>23</v>
      </c>
      <c r="I14" s="396" t="s">
        <v>23</v>
      </c>
      <c r="J14" s="397" t="s">
        <v>23</v>
      </c>
      <c r="K14" s="396" t="s">
        <v>23</v>
      </c>
      <c r="L14" s="397" t="s">
        <v>23</v>
      </c>
      <c r="M14" s="396" t="s">
        <v>23</v>
      </c>
      <c r="N14" s="397" t="s">
        <v>23</v>
      </c>
      <c r="O14" s="396" t="s">
        <v>23</v>
      </c>
      <c r="P14" s="397" t="s">
        <v>23</v>
      </c>
      <c r="Q14" s="396" t="s">
        <v>23</v>
      </c>
      <c r="R14" s="397" t="s">
        <v>23</v>
      </c>
      <c r="S14" s="396" t="s">
        <v>23</v>
      </c>
      <c r="T14" s="397" t="s">
        <v>23</v>
      </c>
      <c r="U14" s="396" t="s">
        <v>23</v>
      </c>
      <c r="V14" s="397" t="s">
        <v>23</v>
      </c>
      <c r="W14" s="396" t="s">
        <v>23</v>
      </c>
      <c r="X14" s="397" t="s">
        <v>23</v>
      </c>
      <c r="Y14" s="396" t="s">
        <v>23</v>
      </c>
      <c r="Z14" s="397" t="s">
        <v>23</v>
      </c>
      <c r="AA14" s="535" t="s">
        <v>23</v>
      </c>
      <c r="AB14" s="326" t="s">
        <v>23</v>
      </c>
      <c r="AC14" s="535" t="s">
        <v>23</v>
      </c>
      <c r="AD14" s="326" t="s">
        <v>23</v>
      </c>
      <c r="AE14" s="396" t="s">
        <v>23</v>
      </c>
      <c r="AF14" s="397" t="s">
        <v>23</v>
      </c>
      <c r="AG14" s="396" t="s">
        <v>23</v>
      </c>
      <c r="AH14" s="326" t="s">
        <v>23</v>
      </c>
      <c r="AI14" s="396" t="s">
        <v>23</v>
      </c>
      <c r="AJ14" s="397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6" t="s">
        <v>23</v>
      </c>
      <c r="AP14" s="397" t="s">
        <v>23</v>
      </c>
      <c r="AQ14" s="396" t="s">
        <v>23</v>
      </c>
      <c r="AR14" s="397" t="s">
        <v>23</v>
      </c>
      <c r="AS14" s="396" t="s">
        <v>23</v>
      </c>
      <c r="AT14" s="397" t="s">
        <v>23</v>
      </c>
      <c r="AU14" s="396" t="s">
        <v>23</v>
      </c>
      <c r="AV14" s="397" t="s">
        <v>23</v>
      </c>
      <c r="AW14" s="396" t="s">
        <v>23</v>
      </c>
      <c r="AX14" s="397" t="s">
        <v>23</v>
      </c>
      <c r="AY14" s="475"/>
      <c r="AZ14" s="476"/>
      <c r="BA14" s="477"/>
      <c r="BB14" s="477"/>
      <c r="BC14" s="478"/>
      <c r="BD14" s="468">
        <v>24</v>
      </c>
      <c r="BE14" s="481"/>
      <c r="BF14" s="475"/>
      <c r="BG14" s="478"/>
      <c r="BH14" s="748">
        <f>BD14+BE15+BF16+BG17</f>
        <v>24</v>
      </c>
      <c r="BI14" s="752"/>
      <c r="BJ14" s="734"/>
      <c r="BK14" s="740"/>
    </row>
    <row r="15" spans="1:63" ht="17.100000000000001" customHeight="1">
      <c r="A15" s="562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68"/>
      <c r="AZ15" s="479"/>
      <c r="BA15" s="480"/>
      <c r="BB15" s="480"/>
      <c r="BC15" s="481"/>
      <c r="BD15" s="468"/>
      <c r="BE15" s="481"/>
      <c r="BF15" s="468"/>
      <c r="BG15" s="481"/>
      <c r="BH15" s="749"/>
      <c r="BI15" s="752"/>
      <c r="BJ15" s="734"/>
      <c r="BK15" s="740"/>
    </row>
    <row r="16" spans="1:63" ht="17.100000000000001" customHeight="1">
      <c r="A16" s="562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8"/>
      <c r="AZ16" s="479"/>
      <c r="BA16" s="480"/>
      <c r="BB16" s="480"/>
      <c r="BC16" s="481"/>
      <c r="BD16" s="468"/>
      <c r="BE16" s="481"/>
      <c r="BF16" s="468"/>
      <c r="BG16" s="481"/>
      <c r="BH16" s="749"/>
      <c r="BI16" s="752"/>
      <c r="BJ16" s="734"/>
      <c r="BK16" s="740"/>
    </row>
    <row r="17" spans="1:75" ht="17.100000000000001" customHeight="1" thickBot="1">
      <c r="A17" s="563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8"/>
      <c r="R17" s="399"/>
      <c r="S17" s="398"/>
      <c r="T17" s="399"/>
      <c r="U17" s="398"/>
      <c r="V17" s="399"/>
      <c r="W17" s="398"/>
      <c r="X17" s="399"/>
      <c r="Y17" s="398"/>
      <c r="Z17" s="399"/>
      <c r="AA17" s="398"/>
      <c r="AB17" s="399"/>
      <c r="AC17" s="398"/>
      <c r="AD17" s="399"/>
      <c r="AE17" s="398"/>
      <c r="AF17" s="399"/>
      <c r="AG17" s="398"/>
      <c r="AH17" s="399"/>
      <c r="AI17" s="398"/>
      <c r="AJ17" s="399"/>
      <c r="AK17" s="398"/>
      <c r="AL17" s="399"/>
      <c r="AM17" s="398"/>
      <c r="AN17" s="399"/>
      <c r="AO17" s="398"/>
      <c r="AP17" s="399"/>
      <c r="AQ17" s="398"/>
      <c r="AR17" s="399"/>
      <c r="AS17" s="398"/>
      <c r="AT17" s="399"/>
      <c r="AU17" s="398"/>
      <c r="AV17" s="399"/>
      <c r="AW17" s="398"/>
      <c r="AX17" s="482"/>
      <c r="AY17" s="483"/>
      <c r="AZ17" s="484"/>
      <c r="BA17" s="485"/>
      <c r="BB17" s="485"/>
      <c r="BC17" s="486"/>
      <c r="BD17" s="483"/>
      <c r="BE17" s="486"/>
      <c r="BF17" s="483"/>
      <c r="BG17" s="509"/>
      <c r="BH17" s="750"/>
      <c r="BI17" s="753"/>
      <c r="BJ17" s="735"/>
      <c r="BK17" s="741"/>
    </row>
    <row r="18" spans="1:75" ht="17.100000000000001" customHeight="1" thickTop="1">
      <c r="A18" s="561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0"/>
      <c r="R18" s="333"/>
      <c r="S18" s="332"/>
      <c r="T18" s="317"/>
      <c r="U18" s="316"/>
      <c r="V18" s="317"/>
      <c r="W18" s="328"/>
      <c r="X18" s="391"/>
      <c r="Y18" s="328"/>
      <c r="Z18" s="391"/>
      <c r="AA18" s="339"/>
      <c r="AB18" s="391"/>
      <c r="AC18" s="332"/>
      <c r="AD18" s="532"/>
      <c r="AE18" s="417"/>
      <c r="AF18" s="329"/>
      <c r="AG18" s="328"/>
      <c r="AH18" s="401"/>
      <c r="AI18" s="328"/>
      <c r="AJ18" s="333"/>
      <c r="AK18" s="417"/>
      <c r="AL18" s="333"/>
      <c r="AM18" s="332"/>
      <c r="AN18" s="333"/>
      <c r="AO18" s="332"/>
      <c r="AP18" s="333"/>
      <c r="AQ18" s="332"/>
      <c r="AR18" s="333"/>
      <c r="AS18" s="332"/>
      <c r="AT18" s="439"/>
      <c r="AU18" s="440"/>
      <c r="AV18" s="441"/>
      <c r="AW18" s="487"/>
      <c r="AX18" s="488"/>
      <c r="AY18" s="466"/>
      <c r="AZ18" s="460"/>
      <c r="BA18" s="489"/>
      <c r="BB18" s="460"/>
      <c r="BC18" s="461"/>
      <c r="BD18" s="490"/>
      <c r="BE18" s="510"/>
      <c r="BF18" s="490"/>
      <c r="BG18" s="461"/>
      <c r="BH18" s="745">
        <f>BC22+BB21+BA20</f>
        <v>21</v>
      </c>
      <c r="BI18" s="751">
        <f>BH18+BH23</f>
        <v>24</v>
      </c>
      <c r="BJ18" s="736">
        <f>BH18/24</f>
        <v>0.875</v>
      </c>
      <c r="BK18" s="739">
        <f>((BA20+(0.6*BB21))/BI18)</f>
        <v>0.52500000000000002</v>
      </c>
    </row>
    <row r="19" spans="1:75" ht="17.100000000000001" customHeight="1">
      <c r="A19" s="562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1"/>
      <c r="AI19" s="313"/>
      <c r="AJ19" s="333"/>
      <c r="AK19" s="424"/>
      <c r="AL19" s="425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1"/>
      <c r="AY19" s="463"/>
      <c r="AZ19" s="463"/>
      <c r="BA19" s="492"/>
      <c r="BB19" s="463"/>
      <c r="BC19" s="465"/>
      <c r="BD19" s="467"/>
      <c r="BE19" s="511"/>
      <c r="BF19" s="467"/>
      <c r="BG19" s="465"/>
      <c r="BH19" s="746"/>
      <c r="BI19" s="752"/>
      <c r="BJ19" s="737"/>
      <c r="BK19" s="740"/>
    </row>
    <row r="20" spans="1:75" ht="17.100000000000001" customHeight="1">
      <c r="A20" s="562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2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7"/>
      <c r="AZ20" s="463"/>
      <c r="BA20" s="463"/>
      <c r="BB20" s="463"/>
      <c r="BC20" s="465"/>
      <c r="BD20" s="467"/>
      <c r="BE20" s="511"/>
      <c r="BF20" s="467"/>
      <c r="BG20" s="465"/>
      <c r="BH20" s="746"/>
      <c r="BI20" s="752"/>
      <c r="BJ20" s="737"/>
      <c r="BK20" s="740"/>
    </row>
    <row r="21" spans="1:75" ht="17.100000000000001" customHeight="1">
      <c r="A21" s="562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17"/>
      <c r="S21" s="316"/>
      <c r="T21" s="317"/>
      <c r="U21" s="316"/>
      <c r="V21" s="317"/>
      <c r="W21" s="328"/>
      <c r="X21" s="393" t="s">
        <v>23</v>
      </c>
      <c r="Y21" s="319" t="s">
        <v>23</v>
      </c>
      <c r="Z21" s="393" t="s">
        <v>23</v>
      </c>
      <c r="AA21" s="413" t="s">
        <v>23</v>
      </c>
      <c r="AB21" s="393" t="s">
        <v>23</v>
      </c>
      <c r="AC21" s="413" t="s">
        <v>23</v>
      </c>
      <c r="AD21" s="414" t="s">
        <v>23</v>
      </c>
      <c r="AE21" s="319" t="s">
        <v>23</v>
      </c>
      <c r="AF21" s="320" t="s">
        <v>23</v>
      </c>
      <c r="AG21" s="319" t="s">
        <v>23</v>
      </c>
      <c r="AH21" s="537" t="s">
        <v>23</v>
      </c>
      <c r="AI21" s="319" t="s">
        <v>23</v>
      </c>
      <c r="AJ21" s="320" t="s">
        <v>23</v>
      </c>
      <c r="AK21" s="538" t="s">
        <v>23</v>
      </c>
      <c r="AL21" s="414" t="s">
        <v>23</v>
      </c>
      <c r="AM21" s="421" t="s">
        <v>23</v>
      </c>
      <c r="AN21" s="414" t="s">
        <v>23</v>
      </c>
      <c r="AO21" s="413" t="s">
        <v>23</v>
      </c>
      <c r="AP21" s="393" t="s">
        <v>23</v>
      </c>
      <c r="AQ21" s="413" t="s">
        <v>23</v>
      </c>
      <c r="AR21" s="393" t="s">
        <v>23</v>
      </c>
      <c r="AS21" s="413" t="s">
        <v>23</v>
      </c>
      <c r="AT21" s="393" t="s">
        <v>23</v>
      </c>
      <c r="AU21" s="413" t="s">
        <v>23</v>
      </c>
      <c r="AV21" s="393" t="s">
        <v>23</v>
      </c>
      <c r="AW21" s="413" t="s">
        <v>23</v>
      </c>
      <c r="AX21" s="393" t="s">
        <v>23</v>
      </c>
      <c r="AY21" s="467"/>
      <c r="AZ21" s="463"/>
      <c r="BA21" s="492"/>
      <c r="BB21" s="493">
        <v>21</v>
      </c>
      <c r="BC21" s="465"/>
      <c r="BD21" s="467"/>
      <c r="BE21" s="511"/>
      <c r="BF21" s="467"/>
      <c r="BG21" s="465"/>
      <c r="BH21" s="746"/>
      <c r="BI21" s="752"/>
      <c r="BJ21" s="737"/>
      <c r="BK21" s="740"/>
    </row>
    <row r="22" spans="1:75" ht="18.75" customHeight="1">
      <c r="A22" s="562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3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6"/>
      <c r="AK22" s="423"/>
      <c r="AL22" s="323"/>
      <c r="AM22" s="423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9"/>
      <c r="AY22" s="470"/>
      <c r="AZ22" s="494"/>
      <c r="BA22" s="494"/>
      <c r="BB22" s="494"/>
      <c r="BC22" s="495"/>
      <c r="BD22" s="470"/>
      <c r="BE22" s="512"/>
      <c r="BF22" s="500"/>
      <c r="BG22" s="473"/>
      <c r="BH22" s="747"/>
      <c r="BI22" s="752"/>
      <c r="BJ22" s="737"/>
      <c r="BK22" s="740"/>
    </row>
    <row r="23" spans="1:75" ht="17.100000000000001" customHeight="1">
      <c r="A23" s="562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1"/>
      <c r="AA23" s="396"/>
      <c r="AB23" s="397"/>
      <c r="AC23" s="396"/>
      <c r="AD23" s="326"/>
      <c r="AE23" s="396"/>
      <c r="AF23" s="397"/>
      <c r="AG23" s="396"/>
      <c r="AH23" s="326"/>
      <c r="AI23" s="396"/>
      <c r="AJ23" s="397"/>
      <c r="AK23" s="325"/>
      <c r="AL23" s="326"/>
      <c r="AM23" s="332"/>
      <c r="AN23" s="376"/>
      <c r="AO23" s="339"/>
      <c r="AP23" s="391"/>
      <c r="AQ23" s="339"/>
      <c r="AR23" s="391"/>
      <c r="AS23" s="339"/>
      <c r="AT23" s="439"/>
      <c r="AU23" s="440"/>
      <c r="AV23" s="441"/>
      <c r="AW23" s="396"/>
      <c r="AX23" s="397"/>
      <c r="AY23" s="468"/>
      <c r="AZ23" s="480"/>
      <c r="BA23" s="480"/>
      <c r="BB23" s="480"/>
      <c r="BC23" s="481"/>
      <c r="BD23" s="468"/>
      <c r="BE23" s="481"/>
      <c r="BF23" s="468"/>
      <c r="BG23" s="481"/>
      <c r="BH23" s="748">
        <f>BD23+BE24+BF25+BG26</f>
        <v>3</v>
      </c>
      <c r="BI23" s="752"/>
      <c r="BJ23" s="737"/>
      <c r="BK23" s="740"/>
    </row>
    <row r="24" spans="1:75" ht="17.100000000000001" customHeight="1">
      <c r="A24" s="562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540" t="s">
        <v>23</v>
      </c>
      <c r="S24" s="539" t="s">
        <v>23</v>
      </c>
      <c r="T24" s="540" t="s">
        <v>23</v>
      </c>
      <c r="U24" s="539" t="s">
        <v>23</v>
      </c>
      <c r="V24" s="540" t="s">
        <v>23</v>
      </c>
      <c r="W24" s="539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27" t="s">
        <v>23</v>
      </c>
      <c r="AL24" s="428" t="s">
        <v>23</v>
      </c>
      <c r="AM24" s="427" t="s">
        <v>23</v>
      </c>
      <c r="AN24" s="428"/>
      <c r="AO24" s="339"/>
      <c r="AP24" s="391"/>
      <c r="AQ24" s="341"/>
      <c r="AR24" s="340" t="s">
        <v>23</v>
      </c>
      <c r="AS24" s="339"/>
      <c r="AT24" s="391"/>
      <c r="AU24" s="339"/>
      <c r="AV24" s="391"/>
      <c r="AW24" s="339"/>
      <c r="AX24" s="391"/>
      <c r="AY24" s="468"/>
      <c r="AZ24" s="480"/>
      <c r="BA24" s="480"/>
      <c r="BB24" s="480"/>
      <c r="BC24" s="481"/>
      <c r="BD24" s="468"/>
      <c r="BE24" s="481">
        <v>3</v>
      </c>
      <c r="BF24" s="468"/>
      <c r="BG24" s="481"/>
      <c r="BH24" s="749"/>
      <c r="BI24" s="752"/>
      <c r="BJ24" s="737"/>
      <c r="BK24" s="740"/>
    </row>
    <row r="25" spans="1:75" ht="17.100000000000001" customHeight="1">
      <c r="A25" s="562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8"/>
      <c r="AK25" s="407"/>
      <c r="AL25" s="408"/>
      <c r="AM25" s="316"/>
      <c r="AN25" s="317"/>
      <c r="AO25" s="313"/>
      <c r="AP25" s="314"/>
      <c r="AQ25" s="313"/>
      <c r="AR25" s="442"/>
      <c r="AS25" s="433"/>
      <c r="AT25" s="442"/>
      <c r="AU25" s="433"/>
      <c r="AV25" s="314"/>
      <c r="AW25" s="313"/>
      <c r="AX25" s="314"/>
      <c r="AY25" s="468"/>
      <c r="AZ25" s="480"/>
      <c r="BA25" s="480"/>
      <c r="BB25" s="480"/>
      <c r="BC25" s="481"/>
      <c r="BD25" s="468"/>
      <c r="BE25" s="481"/>
      <c r="BF25" s="468"/>
      <c r="BG25" s="481"/>
      <c r="BH25" s="749"/>
      <c r="BI25" s="752"/>
      <c r="BJ25" s="737"/>
      <c r="BK25" s="740"/>
    </row>
    <row r="26" spans="1:75" ht="17.100000000000001" customHeight="1">
      <c r="A26" s="563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8"/>
      <c r="Z26" s="419"/>
      <c r="AA26" s="418"/>
      <c r="AB26" s="419"/>
      <c r="AC26" s="379"/>
      <c r="AD26" s="382"/>
      <c r="AE26" s="379"/>
      <c r="AF26" s="380"/>
      <c r="AG26" s="429"/>
      <c r="AH26" s="430"/>
      <c r="AI26" s="429"/>
      <c r="AJ26" s="430"/>
      <c r="AK26" s="431"/>
      <c r="AL26" s="432"/>
      <c r="AM26" s="431"/>
      <c r="AN26" s="432"/>
      <c r="AO26" s="443"/>
      <c r="AP26" s="444"/>
      <c r="AQ26" s="431"/>
      <c r="AR26" s="432"/>
      <c r="AS26" s="431"/>
      <c r="AT26" s="432"/>
      <c r="AU26" s="431"/>
      <c r="AV26" s="432"/>
      <c r="AW26" s="316"/>
      <c r="AX26" s="317"/>
      <c r="AY26" s="483"/>
      <c r="AZ26" s="485"/>
      <c r="BA26" s="485"/>
      <c r="BB26" s="485"/>
      <c r="BC26" s="486"/>
      <c r="BD26" s="483"/>
      <c r="BE26" s="486"/>
      <c r="BF26" s="483"/>
      <c r="BG26" s="513"/>
      <c r="BH26" s="750"/>
      <c r="BI26" s="753"/>
      <c r="BJ26" s="738"/>
      <c r="BK26" s="741"/>
      <c r="BW26" s="301" t="s">
        <v>27</v>
      </c>
    </row>
    <row r="27" spans="1:75" ht="17.100000000000001" customHeight="1">
      <c r="A27" s="561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2"/>
      <c r="R27" s="404"/>
      <c r="S27" s="405"/>
      <c r="T27" s="406"/>
      <c r="U27" s="402"/>
      <c r="V27" s="404"/>
      <c r="W27" s="402"/>
      <c r="X27" s="404"/>
      <c r="Y27" s="402"/>
      <c r="Z27" s="404"/>
      <c r="AA27" s="417"/>
      <c r="AB27" s="404"/>
      <c r="AC27" s="405"/>
      <c r="AD27" s="406"/>
      <c r="AE27" s="402"/>
      <c r="AF27" s="404"/>
      <c r="AG27" s="402"/>
      <c r="AH27" s="404"/>
      <c r="AI27" s="405"/>
      <c r="AJ27" s="406"/>
      <c r="AK27" s="405"/>
      <c r="AL27" s="404"/>
      <c r="AM27" s="433"/>
      <c r="AN27" s="401"/>
      <c r="AO27" s="383"/>
      <c r="AP27" s="384"/>
      <c r="AQ27" s="405"/>
      <c r="AR27" s="404"/>
      <c r="AS27" s="402"/>
      <c r="AT27" s="404"/>
      <c r="AU27" s="445"/>
      <c r="AV27" s="441"/>
      <c r="AW27" s="347"/>
      <c r="AX27" s="496"/>
      <c r="AY27" s="468"/>
      <c r="AZ27" s="460"/>
      <c r="BA27" s="460"/>
      <c r="BB27" s="460"/>
      <c r="BC27" s="461"/>
      <c r="BD27" s="490"/>
      <c r="BE27" s="507"/>
      <c r="BF27" s="490" t="s">
        <v>29</v>
      </c>
      <c r="BG27" s="461"/>
      <c r="BH27" s="745">
        <f>BA29+BB30+BC31</f>
        <v>0</v>
      </c>
      <c r="BI27" s="751">
        <f t="shared" ref="BI27" si="0">BH27+BH32</f>
        <v>24</v>
      </c>
      <c r="BJ27" s="736">
        <f>BH27/24</f>
        <v>0</v>
      </c>
      <c r="BK27" s="739">
        <f>((BA29+(0.6*BB30))/BI27)</f>
        <v>0</v>
      </c>
    </row>
    <row r="28" spans="1:75" ht="17.100000000000001" customHeight="1">
      <c r="A28" s="562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7"/>
      <c r="V28" s="408"/>
      <c r="W28" s="407"/>
      <c r="X28" s="408"/>
      <c r="Y28" s="407"/>
      <c r="Z28" s="408"/>
      <c r="AA28" s="316"/>
      <c r="AB28" s="408"/>
      <c r="AC28" s="407"/>
      <c r="AD28" s="408"/>
      <c r="AE28" s="407"/>
      <c r="AF28" s="408"/>
      <c r="AG28" s="407"/>
      <c r="AH28" s="408"/>
      <c r="AI28" s="316"/>
      <c r="AJ28" s="434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1"/>
      <c r="AY28" s="463"/>
      <c r="AZ28" s="463"/>
      <c r="BA28" s="463"/>
      <c r="BB28" s="463"/>
      <c r="BC28" s="465"/>
      <c r="BD28" s="467"/>
      <c r="BE28" s="508"/>
      <c r="BF28" s="467"/>
      <c r="BG28" s="465"/>
      <c r="BH28" s="746"/>
      <c r="BI28" s="752"/>
      <c r="BJ28" s="737"/>
      <c r="BK28" s="740"/>
    </row>
    <row r="29" spans="1:75" ht="17.100000000000001" customHeight="1">
      <c r="A29" s="562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6"/>
      <c r="AV29" s="350"/>
      <c r="AW29" s="316"/>
      <c r="AX29" s="317"/>
      <c r="AY29" s="467"/>
      <c r="AZ29" s="463"/>
      <c r="BA29" s="463"/>
      <c r="BB29" s="463"/>
      <c r="BC29" s="465"/>
      <c r="BD29" s="467"/>
      <c r="BE29" s="508"/>
      <c r="BF29" s="467"/>
      <c r="BG29" s="465"/>
      <c r="BH29" s="746"/>
      <c r="BI29" s="752"/>
      <c r="BJ29" s="737"/>
      <c r="BK29" s="740"/>
    </row>
    <row r="30" spans="1:75" ht="17.100000000000001" customHeight="1">
      <c r="A30" s="562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7"/>
      <c r="AX30" s="498"/>
      <c r="AY30" s="467"/>
      <c r="AZ30" s="463"/>
      <c r="BA30" s="463"/>
      <c r="BB30" s="463"/>
      <c r="BC30" s="465"/>
      <c r="BD30" s="467"/>
      <c r="BE30" s="508"/>
      <c r="BF30" s="467"/>
      <c r="BG30" s="465"/>
      <c r="BH30" s="746"/>
      <c r="BI30" s="752"/>
      <c r="BJ30" s="737"/>
      <c r="BK30" s="740"/>
    </row>
    <row r="31" spans="1:75" ht="17.100000000000001" customHeight="1">
      <c r="A31" s="562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9"/>
      <c r="U31" s="410"/>
      <c r="V31" s="352"/>
      <c r="W31" s="351"/>
      <c r="X31" s="352"/>
      <c r="Y31" s="351"/>
      <c r="Z31" s="352"/>
      <c r="AA31" s="351"/>
      <c r="AB31" s="352"/>
      <c r="AC31" s="351"/>
      <c r="AD31" s="352"/>
      <c r="AE31" s="420"/>
      <c r="AF31" s="352"/>
      <c r="AG31" s="351"/>
      <c r="AH31" s="352"/>
      <c r="AI31" s="351"/>
      <c r="AJ31" s="420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7"/>
      <c r="AV31" s="448"/>
      <c r="AW31" s="351"/>
      <c r="AX31" s="499"/>
      <c r="AY31" s="500"/>
      <c r="AZ31" s="472"/>
      <c r="BA31" s="472"/>
      <c r="BB31" s="472"/>
      <c r="BC31" s="473"/>
      <c r="BD31" s="500"/>
      <c r="BE31" s="495"/>
      <c r="BF31" s="500"/>
      <c r="BG31" s="473"/>
      <c r="BH31" s="747"/>
      <c r="BI31" s="752"/>
      <c r="BJ31" s="737"/>
      <c r="BK31" s="740"/>
    </row>
    <row r="32" spans="1:75" ht="17.100000000000001" customHeight="1">
      <c r="A32" s="562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6"/>
      <c r="V32" s="397"/>
      <c r="W32" s="396"/>
      <c r="X32" s="397"/>
      <c r="Y32" s="416"/>
      <c r="Z32" s="415"/>
      <c r="AA32" s="396"/>
      <c r="AB32" s="397"/>
      <c r="AC32" s="396"/>
      <c r="AD32" s="397"/>
      <c r="AE32" s="396"/>
      <c r="AF32" s="397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6"/>
      <c r="AR32" s="397"/>
      <c r="AS32" s="396"/>
      <c r="AT32" s="397"/>
      <c r="AU32" s="396"/>
      <c r="AV32" s="397"/>
      <c r="AW32" s="396"/>
      <c r="AX32" s="397"/>
      <c r="AY32" s="468"/>
      <c r="AZ32" s="480"/>
      <c r="BA32" s="480"/>
      <c r="BB32" s="480"/>
      <c r="BC32" s="481"/>
      <c r="BD32" s="468"/>
      <c r="BE32" s="481"/>
      <c r="BF32" s="468"/>
      <c r="BG32" s="481"/>
      <c r="BH32" s="748">
        <f>BD32+BE33+BF34+BG35</f>
        <v>24</v>
      </c>
      <c r="BI32" s="752"/>
      <c r="BJ32" s="737"/>
      <c r="BK32" s="740"/>
    </row>
    <row r="33" spans="1:63" ht="17.100000000000001" customHeight="1">
      <c r="A33" s="562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8"/>
      <c r="AZ33" s="480"/>
      <c r="BA33" s="480"/>
      <c r="BB33" s="480"/>
      <c r="BC33" s="481"/>
      <c r="BD33" s="468"/>
      <c r="BE33" s="481"/>
      <c r="BF33" s="468"/>
      <c r="BG33" s="481"/>
      <c r="BH33" s="749"/>
      <c r="BI33" s="752"/>
      <c r="BJ33" s="737"/>
      <c r="BK33" s="740"/>
    </row>
    <row r="34" spans="1:63" ht="17.100000000000001" customHeight="1">
      <c r="A34" s="562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8"/>
      <c r="AK34" s="407"/>
      <c r="AL34" s="408"/>
      <c r="AM34" s="435"/>
      <c r="AN34" s="436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8"/>
      <c r="AZ34" s="480"/>
      <c r="BA34" s="480"/>
      <c r="BB34" s="480"/>
      <c r="BC34" s="481"/>
      <c r="BD34" s="468"/>
      <c r="BE34" s="481"/>
      <c r="BF34" s="468"/>
      <c r="BG34" s="481"/>
      <c r="BH34" s="749"/>
      <c r="BI34" s="752"/>
      <c r="BJ34" s="737"/>
      <c r="BK34" s="740"/>
    </row>
    <row r="35" spans="1:63" ht="17.100000000000001" customHeight="1">
      <c r="A35" s="563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1" t="s">
        <v>23</v>
      </c>
      <c r="V35" s="412" t="s">
        <v>23</v>
      </c>
      <c r="W35" s="411" t="s">
        <v>23</v>
      </c>
      <c r="X35" s="412" t="s">
        <v>23</v>
      </c>
      <c r="Y35" s="411" t="s">
        <v>23</v>
      </c>
      <c r="Z35" s="412" t="s">
        <v>23</v>
      </c>
      <c r="AA35" s="411" t="s">
        <v>23</v>
      </c>
      <c r="AB35" s="412" t="s">
        <v>23</v>
      </c>
      <c r="AC35" s="411" t="s">
        <v>23</v>
      </c>
      <c r="AD35" s="412" t="s">
        <v>23</v>
      </c>
      <c r="AE35" s="411" t="s">
        <v>23</v>
      </c>
      <c r="AF35" s="412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1" t="s">
        <v>23</v>
      </c>
      <c r="AR35" s="412" t="s">
        <v>23</v>
      </c>
      <c r="AS35" s="411" t="s">
        <v>23</v>
      </c>
      <c r="AT35" s="412" t="s">
        <v>23</v>
      </c>
      <c r="AU35" s="411" t="s">
        <v>23</v>
      </c>
      <c r="AV35" s="412" t="s">
        <v>23</v>
      </c>
      <c r="AW35" s="411" t="s">
        <v>23</v>
      </c>
      <c r="AX35" s="412" t="s">
        <v>23</v>
      </c>
      <c r="AY35" s="483"/>
      <c r="AZ35" s="485"/>
      <c r="BA35" s="485"/>
      <c r="BB35" s="485"/>
      <c r="BC35" s="486"/>
      <c r="BD35" s="483"/>
      <c r="BE35" s="486"/>
      <c r="BF35" s="483"/>
      <c r="BG35" s="486">
        <v>24</v>
      </c>
      <c r="BH35" s="750"/>
      <c r="BI35" s="753"/>
      <c r="BJ35" s="738"/>
      <c r="BK35" s="741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1"/>
      <c r="BB36" s="501"/>
      <c r="BC36" s="305"/>
      <c r="BD36" s="305"/>
      <c r="BE36" s="305"/>
      <c r="BG36" s="305"/>
      <c r="BH36" s="305"/>
      <c r="BI36" s="514" t="s">
        <v>30</v>
      </c>
      <c r="BJ36" s="515">
        <f>AVERAGE(BJ9:BJ35)</f>
        <v>0.29166666666666669</v>
      </c>
      <c r="BK36" s="515">
        <f>AVERAGE(BK9:BK35)</f>
        <v>0.17500000000000002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4" t="s">
        <v>33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34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35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4" t="s">
        <v>37</v>
      </c>
      <c r="Q38" s="565"/>
      <c r="R38" s="565"/>
      <c r="S38" s="565"/>
      <c r="T38" s="565"/>
      <c r="U38" s="565"/>
      <c r="V38" s="565"/>
      <c r="W38" s="565"/>
      <c r="X38" s="565"/>
      <c r="Y38" s="565"/>
      <c r="Z38" s="565"/>
      <c r="AA38" s="565"/>
      <c r="AB38" s="565"/>
      <c r="AC38" s="566" t="s">
        <v>37</v>
      </c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  <c r="AO38" s="567"/>
      <c r="AP38" s="567"/>
      <c r="AQ38" s="568"/>
      <c r="AR38" s="569" t="s">
        <v>37</v>
      </c>
      <c r="AS38" s="569"/>
      <c r="AT38" s="569"/>
      <c r="AU38" s="569"/>
      <c r="AV38" s="569"/>
      <c r="AW38" s="569"/>
      <c r="AX38" s="569"/>
      <c r="AY38" s="569"/>
      <c r="AZ38" s="569"/>
      <c r="BA38" s="569"/>
      <c r="BB38" s="570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1"/>
      <c r="C39" s="571"/>
      <c r="D39" s="571"/>
      <c r="E39" s="571"/>
      <c r="F39" s="571"/>
      <c r="G39" s="571"/>
      <c r="H39" s="571"/>
      <c r="I39" s="571"/>
      <c r="J39" s="571"/>
      <c r="K39" s="571"/>
      <c r="L39" s="305"/>
      <c r="M39" s="305"/>
      <c r="N39" s="387"/>
      <c r="O39" s="305"/>
      <c r="P39" s="572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4"/>
      <c r="AD39" s="575"/>
      <c r="AE39" s="575"/>
      <c r="AF39" s="575"/>
      <c r="AG39" s="575"/>
      <c r="AH39" s="575"/>
      <c r="AI39" s="575"/>
      <c r="AJ39" s="575"/>
      <c r="AK39" s="575"/>
      <c r="AL39" s="575"/>
      <c r="AM39" s="575"/>
      <c r="AN39" s="575"/>
      <c r="AO39" s="575"/>
      <c r="AP39" s="575"/>
      <c r="AQ39" s="576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8"/>
      <c r="BC39" s="305"/>
      <c r="BD39" s="358" t="s">
        <v>38</v>
      </c>
      <c r="BE39" s="516"/>
      <c r="BF39" s="516"/>
      <c r="BG39" s="516"/>
      <c r="BH39" s="516"/>
      <c r="BI39" s="359"/>
      <c r="BJ39" s="361"/>
      <c r="BK39" s="361"/>
    </row>
    <row r="40" spans="1:63" ht="18" customHeight="1">
      <c r="A40" s="358" t="s">
        <v>39</v>
      </c>
      <c r="B40" s="579"/>
      <c r="C40" s="579"/>
      <c r="D40" s="579"/>
      <c r="E40" s="579"/>
      <c r="F40" s="579"/>
      <c r="G40" s="579"/>
      <c r="H40" s="579"/>
      <c r="I40" s="579"/>
      <c r="J40" s="579"/>
      <c r="K40" s="579"/>
      <c r="L40" s="305"/>
      <c r="M40" s="305"/>
      <c r="N40" s="387"/>
      <c r="O40" s="305"/>
      <c r="P40" s="580"/>
      <c r="Q40" s="581"/>
      <c r="R40" s="581"/>
      <c r="S40" s="581"/>
      <c r="T40" s="581"/>
      <c r="U40" s="581"/>
      <c r="V40" s="581"/>
      <c r="W40" s="581"/>
      <c r="X40" s="581"/>
      <c r="Y40" s="581"/>
      <c r="Z40" s="581"/>
      <c r="AA40" s="581"/>
      <c r="AB40" s="581"/>
      <c r="AC40" s="574"/>
      <c r="AD40" s="575"/>
      <c r="AE40" s="575"/>
      <c r="AF40" s="575"/>
      <c r="AG40" s="575"/>
      <c r="AH40" s="575"/>
      <c r="AI40" s="575"/>
      <c r="AJ40" s="575"/>
      <c r="AK40" s="575"/>
      <c r="AL40" s="575"/>
      <c r="AM40" s="575"/>
      <c r="AN40" s="575"/>
      <c r="AO40" s="575"/>
      <c r="AP40" s="575"/>
      <c r="AQ40" s="576"/>
      <c r="AR40" s="577"/>
      <c r="AS40" s="577"/>
      <c r="AT40" s="577"/>
      <c r="AU40" s="577"/>
      <c r="AV40" s="577"/>
      <c r="AW40" s="577"/>
      <c r="AX40" s="577"/>
      <c r="AY40" s="577"/>
      <c r="AZ40" s="577"/>
      <c r="BA40" s="577"/>
      <c r="BB40" s="578"/>
      <c r="BC40" s="305"/>
      <c r="BD40" s="358" t="s">
        <v>39</v>
      </c>
      <c r="BE40" s="579"/>
      <c r="BF40" s="579"/>
      <c r="BG40" s="579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0"/>
      <c r="Q41" s="581"/>
      <c r="R41" s="581"/>
      <c r="S41" s="581"/>
      <c r="T41" s="581"/>
      <c r="U41" s="581"/>
      <c r="V41" s="581"/>
      <c r="W41" s="581"/>
      <c r="X41" s="581"/>
      <c r="Y41" s="581"/>
      <c r="Z41" s="581"/>
      <c r="AA41" s="581"/>
      <c r="AB41" s="581"/>
      <c r="AC41" s="572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85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502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0"/>
      <c r="Q42" s="581"/>
      <c r="R42" s="581"/>
      <c r="S42" s="581"/>
      <c r="T42" s="581"/>
      <c r="U42" s="581"/>
      <c r="V42" s="581"/>
      <c r="W42" s="581"/>
      <c r="X42" s="581"/>
      <c r="Y42" s="581"/>
      <c r="Z42" s="581"/>
      <c r="AA42" s="581"/>
      <c r="AB42" s="581"/>
      <c r="AC42" s="572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85"/>
      <c r="AR42" s="577"/>
      <c r="AS42" s="577"/>
      <c r="AT42" s="577"/>
      <c r="AU42" s="577"/>
      <c r="AV42" s="577"/>
      <c r="AW42" s="577"/>
      <c r="AX42" s="577"/>
      <c r="AY42" s="577"/>
      <c r="AZ42" s="577"/>
      <c r="BA42" s="577"/>
      <c r="BB42" s="578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86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  <c r="AC43" s="588"/>
      <c r="AD43" s="589"/>
      <c r="AE43" s="589"/>
      <c r="AF43" s="589"/>
      <c r="AG43" s="589"/>
      <c r="AH43" s="589"/>
      <c r="AI43" s="589"/>
      <c r="AJ43" s="589"/>
      <c r="AK43" s="589"/>
      <c r="AL43" s="589"/>
      <c r="AM43" s="589"/>
      <c r="AN43" s="589"/>
      <c r="AO43" s="589"/>
      <c r="AP43" s="589"/>
      <c r="AQ43" s="590"/>
      <c r="AR43" s="587"/>
      <c r="AS43" s="587"/>
      <c r="AT43" s="587"/>
      <c r="AU43" s="587"/>
      <c r="AV43" s="587"/>
      <c r="AW43" s="587"/>
      <c r="AX43" s="587"/>
      <c r="AY43" s="587"/>
      <c r="AZ43" s="587"/>
      <c r="BA43" s="587"/>
      <c r="BB43" s="591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2" t="s">
        <v>18</v>
      </c>
      <c r="S45" s="583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2" t="s">
        <v>43</v>
      </c>
      <c r="AJ45" s="583"/>
      <c r="AK45" s="437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2" t="s">
        <v>19</v>
      </c>
      <c r="S46" s="583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2" t="s">
        <v>17</v>
      </c>
      <c r="AJ46" s="583"/>
      <c r="AK46" s="438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2" t="s">
        <v>20</v>
      </c>
      <c r="S47" s="583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8"/>
      <c r="AJ47" s="438"/>
      <c r="AK47" s="438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2" t="s">
        <v>21</v>
      </c>
      <c r="S48" s="583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2" t="s">
        <v>55</v>
      </c>
      <c r="S49" s="583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4" t="s">
        <v>57</v>
      </c>
      <c r="AK49" s="584"/>
      <c r="AL49" s="584"/>
      <c r="AM49" s="584"/>
      <c r="AN49" s="584"/>
      <c r="AO49" s="584"/>
      <c r="AP49" s="584"/>
      <c r="AQ49" s="584"/>
      <c r="AR49" s="584"/>
      <c r="AS49" s="305"/>
      <c r="AT49" s="305"/>
      <c r="AU49" s="305"/>
      <c r="AV49" s="305"/>
      <c r="AW49" s="305"/>
      <c r="AX49" s="305"/>
      <c r="AY49" s="305"/>
      <c r="AZ49" s="584" t="s">
        <v>58</v>
      </c>
      <c r="BA49" s="584"/>
      <c r="BB49" s="584"/>
      <c r="BC49" s="584"/>
      <c r="BD49" s="584"/>
      <c r="BE49" s="584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4">
        <v>24</v>
      </c>
      <c r="AL50" s="584"/>
      <c r="AM50" s="584"/>
      <c r="AN50" s="584"/>
      <c r="AO50" s="584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4">
        <v>24</v>
      </c>
      <c r="BB50" s="584"/>
      <c r="BC50" s="584"/>
      <c r="BD50" s="584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4"/>
      <c r="BB51" s="584"/>
      <c r="BC51" s="584"/>
      <c r="BD51" s="584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2"/>
      <c r="B54" s="592"/>
      <c r="C54" s="592"/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  <c r="AC54" s="592"/>
      <c r="AD54" s="592"/>
      <c r="AE54" s="592"/>
      <c r="AF54" s="592"/>
      <c r="AG54" s="592"/>
      <c r="AH54" s="592"/>
      <c r="AI54" s="592"/>
      <c r="AJ54" s="592"/>
      <c r="AK54" s="592"/>
      <c r="AL54" s="592"/>
      <c r="AM54" s="592"/>
      <c r="AN54" s="592"/>
      <c r="AO54" s="592"/>
      <c r="AP54" s="592"/>
      <c r="AQ54" s="592"/>
      <c r="AR54" s="592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92"/>
      <c r="BF54" s="592"/>
      <c r="BG54" s="592"/>
      <c r="BH54" s="592"/>
      <c r="BI54" s="592"/>
      <c r="BJ54" s="592"/>
      <c r="BK54" s="592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3" t="s">
        <v>60</v>
      </c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5"/>
      <c r="AQ56" s="596" t="s">
        <v>61</v>
      </c>
      <c r="AR56" s="594"/>
      <c r="AS56" s="594"/>
      <c r="AT56" s="594"/>
      <c r="AU56" s="595"/>
      <c r="AV56" s="596" t="s">
        <v>62</v>
      </c>
      <c r="AW56" s="594"/>
      <c r="AX56" s="594"/>
      <c r="AY56" s="594"/>
      <c r="AZ56" s="594"/>
      <c r="BA56" s="594"/>
      <c r="BB56" s="594"/>
      <c r="BC56" s="450"/>
      <c r="BD56" s="596" t="s">
        <v>63</v>
      </c>
      <c r="BE56" s="594"/>
      <c r="BF56" s="594"/>
      <c r="BG56" s="594"/>
      <c r="BH56" s="594"/>
      <c r="BI56" s="594"/>
      <c r="BJ56" s="594"/>
      <c r="BK56" s="595"/>
    </row>
    <row r="57" spans="1:63" ht="27" customHeight="1" thickTop="1">
      <c r="A57" s="721" t="s">
        <v>64</v>
      </c>
      <c r="B57" s="368">
        <v>1</v>
      </c>
      <c r="C57" s="597" t="s">
        <v>193</v>
      </c>
      <c r="D57" s="598"/>
      <c r="E57" s="598"/>
      <c r="F57" s="598"/>
      <c r="G57" s="598"/>
      <c r="H57" s="598"/>
      <c r="I57" s="598"/>
      <c r="J57" s="598"/>
      <c r="K57" s="598"/>
      <c r="L57" s="598"/>
      <c r="M57" s="598"/>
      <c r="N57" s="598"/>
      <c r="O57" s="598"/>
      <c r="P57" s="598"/>
      <c r="Q57" s="598"/>
      <c r="R57" s="598"/>
      <c r="S57" s="598"/>
      <c r="T57" s="598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98"/>
      <c r="AI57" s="598"/>
      <c r="AJ57" s="598"/>
      <c r="AK57" s="598"/>
      <c r="AL57" s="598"/>
      <c r="AM57" s="598"/>
      <c r="AN57" s="598"/>
      <c r="AO57" s="598"/>
      <c r="AP57" s="599"/>
      <c r="AQ57" s="600">
        <v>24</v>
      </c>
      <c r="AR57" s="601"/>
      <c r="AS57" s="601"/>
      <c r="AT57" s="601"/>
      <c r="AU57" s="602"/>
      <c r="AV57" s="603"/>
      <c r="AW57" s="604"/>
      <c r="AX57" s="604"/>
      <c r="AY57" s="604"/>
      <c r="AZ57" s="604"/>
      <c r="BA57" s="604"/>
      <c r="BB57" s="604"/>
      <c r="BC57" s="605"/>
      <c r="BD57" s="606" t="s">
        <v>195</v>
      </c>
      <c r="BE57" s="607"/>
      <c r="BF57" s="607"/>
      <c r="BG57" s="607"/>
      <c r="BH57" s="607"/>
      <c r="BI57" s="607"/>
      <c r="BJ57" s="607"/>
      <c r="BK57" s="608"/>
    </row>
    <row r="58" spans="1:63" ht="23.1" customHeight="1">
      <c r="A58" s="722"/>
      <c r="B58" s="369">
        <v>2</v>
      </c>
      <c r="C58" s="597" t="s">
        <v>70</v>
      </c>
      <c r="D58" s="598"/>
      <c r="E58" s="598"/>
      <c r="F58" s="598"/>
      <c r="G58" s="598"/>
      <c r="H58" s="598"/>
      <c r="I58" s="598"/>
      <c r="J58" s="598"/>
      <c r="K58" s="598"/>
      <c r="L58" s="598"/>
      <c r="M58" s="598"/>
      <c r="N58" s="598"/>
      <c r="O58" s="598"/>
      <c r="P58" s="598"/>
      <c r="Q58" s="598"/>
      <c r="R58" s="598"/>
      <c r="S58" s="598"/>
      <c r="T58" s="598"/>
      <c r="U58" s="598"/>
      <c r="V58" s="598"/>
      <c r="W58" s="598"/>
      <c r="X58" s="598"/>
      <c r="Y58" s="598"/>
      <c r="Z58" s="598"/>
      <c r="AA58" s="598"/>
      <c r="AB58" s="598"/>
      <c r="AC58" s="598"/>
      <c r="AD58" s="598"/>
      <c r="AE58" s="598"/>
      <c r="AF58" s="598"/>
      <c r="AG58" s="598"/>
      <c r="AH58" s="598"/>
      <c r="AI58" s="598"/>
      <c r="AJ58" s="598"/>
      <c r="AK58" s="598"/>
      <c r="AL58" s="598"/>
      <c r="AM58" s="598"/>
      <c r="AN58" s="598"/>
      <c r="AO58" s="598"/>
      <c r="AP58" s="599"/>
      <c r="AQ58" s="600">
        <v>24</v>
      </c>
      <c r="AR58" s="601"/>
      <c r="AS58" s="601"/>
      <c r="AT58" s="601"/>
      <c r="AU58" s="602"/>
      <c r="AV58" s="609" t="s">
        <v>200</v>
      </c>
      <c r="AW58" s="610"/>
      <c r="AX58" s="610"/>
      <c r="AY58" s="610"/>
      <c r="AZ58" s="610"/>
      <c r="BA58" s="610"/>
      <c r="BB58" s="610"/>
      <c r="BC58" s="611"/>
      <c r="BD58" s="612"/>
      <c r="BE58" s="612"/>
      <c r="BF58" s="612"/>
      <c r="BG58" s="612"/>
      <c r="BH58" s="612"/>
      <c r="BI58" s="612"/>
      <c r="BJ58" s="612"/>
      <c r="BK58" s="612"/>
    </row>
    <row r="59" spans="1:63" ht="23.1" customHeight="1">
      <c r="A59" s="723"/>
      <c r="B59" s="369"/>
      <c r="C59" s="597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9"/>
      <c r="AQ59" s="600"/>
      <c r="AR59" s="601"/>
      <c r="AS59" s="601"/>
      <c r="AT59" s="601"/>
      <c r="AU59" s="602"/>
      <c r="AV59" s="609"/>
      <c r="AW59" s="610"/>
      <c r="AX59" s="610"/>
      <c r="AY59" s="610"/>
      <c r="AZ59" s="610"/>
      <c r="BA59" s="610"/>
      <c r="BB59" s="610"/>
      <c r="BC59" s="611"/>
      <c r="BD59" s="612"/>
      <c r="BE59" s="612"/>
      <c r="BF59" s="612"/>
      <c r="BG59" s="612"/>
      <c r="BH59" s="612"/>
      <c r="BI59" s="612"/>
      <c r="BJ59" s="612"/>
      <c r="BK59" s="612"/>
    </row>
    <row r="60" spans="1:63" ht="23.1" customHeight="1">
      <c r="A60" s="723"/>
      <c r="B60" s="370"/>
      <c r="C60" s="613"/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614"/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4"/>
      <c r="AC60" s="614"/>
      <c r="AD60" s="614"/>
      <c r="AE60" s="614"/>
      <c r="AF60" s="614"/>
      <c r="AG60" s="614"/>
      <c r="AH60" s="614"/>
      <c r="AI60" s="614"/>
      <c r="AJ60" s="614"/>
      <c r="AK60" s="614"/>
      <c r="AL60" s="614"/>
      <c r="AM60" s="614"/>
      <c r="AN60" s="614"/>
      <c r="AO60" s="614"/>
      <c r="AP60" s="615"/>
      <c r="AQ60" s="600"/>
      <c r="AR60" s="601"/>
      <c r="AS60" s="601"/>
      <c r="AT60" s="601"/>
      <c r="AU60" s="602"/>
      <c r="AV60" s="609"/>
      <c r="AW60" s="610"/>
      <c r="AX60" s="610"/>
      <c r="AY60" s="610"/>
      <c r="AZ60" s="610"/>
      <c r="BA60" s="610"/>
      <c r="BB60" s="610"/>
      <c r="BC60" s="611"/>
      <c r="BD60" s="616"/>
      <c r="BE60" s="617"/>
      <c r="BF60" s="617"/>
      <c r="BG60" s="617"/>
      <c r="BH60" s="617"/>
      <c r="BI60" s="617"/>
      <c r="BJ60" s="617"/>
      <c r="BK60" s="618"/>
    </row>
    <row r="61" spans="1:63" ht="23.1" customHeight="1">
      <c r="A61" s="723"/>
      <c r="B61" s="370"/>
      <c r="C61" s="613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  <c r="AL61" s="614"/>
      <c r="AM61" s="614"/>
      <c r="AN61" s="614"/>
      <c r="AO61" s="614"/>
      <c r="AP61" s="615"/>
      <c r="AQ61" s="619"/>
      <c r="AR61" s="601"/>
      <c r="AS61" s="601"/>
      <c r="AT61" s="601"/>
      <c r="AU61" s="602"/>
      <c r="AV61" s="609"/>
      <c r="AW61" s="610"/>
      <c r="AX61" s="610"/>
      <c r="AY61" s="610"/>
      <c r="AZ61" s="610"/>
      <c r="BA61" s="610"/>
      <c r="BB61" s="610"/>
      <c r="BC61" s="611"/>
      <c r="BD61" s="616"/>
      <c r="BE61" s="617"/>
      <c r="BF61" s="617"/>
      <c r="BG61" s="617"/>
      <c r="BH61" s="617"/>
      <c r="BI61" s="617"/>
      <c r="BJ61" s="617"/>
      <c r="BK61" s="618"/>
    </row>
    <row r="62" spans="1:63" ht="23.1" customHeight="1">
      <c r="A62" s="723"/>
      <c r="B62" s="370"/>
      <c r="C62" s="620"/>
      <c r="D62" s="621"/>
      <c r="E62" s="621"/>
      <c r="F62" s="621"/>
      <c r="G62" s="621"/>
      <c r="H62" s="621"/>
      <c r="I62" s="621"/>
      <c r="J62" s="621"/>
      <c r="K62" s="621"/>
      <c r="L62" s="621"/>
      <c r="M62" s="621"/>
      <c r="N62" s="621"/>
      <c r="O62" s="621"/>
      <c r="P62" s="621"/>
      <c r="Q62" s="621"/>
      <c r="R62" s="621"/>
      <c r="S62" s="621"/>
      <c r="T62" s="621"/>
      <c r="U62" s="621"/>
      <c r="V62" s="621"/>
      <c r="W62" s="621"/>
      <c r="X62" s="621"/>
      <c r="Y62" s="621"/>
      <c r="Z62" s="621"/>
      <c r="AA62" s="621"/>
      <c r="AB62" s="621"/>
      <c r="AC62" s="621"/>
      <c r="AD62" s="621"/>
      <c r="AE62" s="621"/>
      <c r="AF62" s="621"/>
      <c r="AG62" s="621"/>
      <c r="AH62" s="621"/>
      <c r="AI62" s="621"/>
      <c r="AJ62" s="621"/>
      <c r="AK62" s="621"/>
      <c r="AL62" s="621"/>
      <c r="AM62" s="621"/>
      <c r="AN62" s="621"/>
      <c r="AO62" s="621"/>
      <c r="AP62" s="622"/>
      <c r="AQ62" s="619"/>
      <c r="AR62" s="601"/>
      <c r="AS62" s="601"/>
      <c r="AT62" s="601"/>
      <c r="AU62" s="602"/>
      <c r="AV62" s="609"/>
      <c r="AW62" s="610"/>
      <c r="AX62" s="610"/>
      <c r="AY62" s="610"/>
      <c r="AZ62" s="610"/>
      <c r="BA62" s="610"/>
      <c r="BB62" s="610"/>
      <c r="BC62" s="611"/>
      <c r="BD62" s="612"/>
      <c r="BE62" s="612"/>
      <c r="BF62" s="612"/>
      <c r="BG62" s="612"/>
      <c r="BH62" s="612"/>
      <c r="BI62" s="612"/>
      <c r="BJ62" s="612"/>
      <c r="BK62" s="612"/>
    </row>
    <row r="63" spans="1:63" ht="23.1" customHeight="1">
      <c r="A63" s="723"/>
      <c r="B63" s="370"/>
      <c r="C63" s="597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23"/>
      <c r="AJ63" s="623"/>
      <c r="AK63" s="623"/>
      <c r="AL63" s="623"/>
      <c r="AM63" s="623"/>
      <c r="AN63" s="623"/>
      <c r="AO63" s="623"/>
      <c r="AP63" s="624"/>
      <c r="AQ63" s="619"/>
      <c r="AR63" s="601"/>
      <c r="AS63" s="601"/>
      <c r="AT63" s="601"/>
      <c r="AU63" s="602"/>
      <c r="AV63" s="603"/>
      <c r="AW63" s="625"/>
      <c r="AX63" s="625"/>
      <c r="AY63" s="625"/>
      <c r="AZ63" s="625"/>
      <c r="BA63" s="625"/>
      <c r="BB63" s="625"/>
      <c r="BC63" s="626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>
      <c r="A64" s="723"/>
      <c r="B64" s="370"/>
      <c r="C64" s="597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3"/>
      <c r="AJ64" s="623"/>
      <c r="AK64" s="623"/>
      <c r="AL64" s="623"/>
      <c r="AM64" s="623"/>
      <c r="AN64" s="623"/>
      <c r="AO64" s="623"/>
      <c r="AP64" s="624"/>
      <c r="AQ64" s="619"/>
      <c r="AR64" s="601"/>
      <c r="AS64" s="601"/>
      <c r="AT64" s="601"/>
      <c r="AU64" s="602"/>
      <c r="AV64" s="627"/>
      <c r="AW64" s="628"/>
      <c r="AX64" s="628"/>
      <c r="AY64" s="628"/>
      <c r="AZ64" s="628"/>
      <c r="BA64" s="628"/>
      <c r="BB64" s="628"/>
      <c r="BC64" s="629"/>
      <c r="BD64" s="630"/>
      <c r="BE64" s="631"/>
      <c r="BF64" s="631"/>
      <c r="BG64" s="631"/>
      <c r="BH64" s="631"/>
      <c r="BI64" s="631"/>
      <c r="BJ64" s="631"/>
      <c r="BK64" s="632"/>
    </row>
    <row r="65" spans="1:64" ht="23.1" customHeight="1">
      <c r="A65" s="724"/>
      <c r="B65" s="517"/>
      <c r="C65" s="633"/>
      <c r="D65" s="634"/>
      <c r="E65" s="634"/>
      <c r="F65" s="634"/>
      <c r="G65" s="634"/>
      <c r="H65" s="634"/>
      <c r="I65" s="634"/>
      <c r="J65" s="634"/>
      <c r="K65" s="634"/>
      <c r="L65" s="634"/>
      <c r="M65" s="634"/>
      <c r="N65" s="634"/>
      <c r="O65" s="634"/>
      <c r="P65" s="634"/>
      <c r="Q65" s="634"/>
      <c r="R65" s="634"/>
      <c r="S65" s="634"/>
      <c r="T65" s="634"/>
      <c r="U65" s="634"/>
      <c r="V65" s="634"/>
      <c r="W65" s="634"/>
      <c r="X65" s="634"/>
      <c r="Y65" s="634"/>
      <c r="Z65" s="634"/>
      <c r="AA65" s="634"/>
      <c r="AB65" s="634"/>
      <c r="AC65" s="634"/>
      <c r="AD65" s="634"/>
      <c r="AE65" s="634"/>
      <c r="AF65" s="634"/>
      <c r="AG65" s="634"/>
      <c r="AH65" s="634"/>
      <c r="AI65" s="634"/>
      <c r="AJ65" s="634"/>
      <c r="AK65" s="634"/>
      <c r="AL65" s="634"/>
      <c r="AM65" s="634"/>
      <c r="AN65" s="634"/>
      <c r="AO65" s="634"/>
      <c r="AP65" s="635"/>
      <c r="AQ65" s="636"/>
      <c r="AR65" s="637"/>
      <c r="AS65" s="637"/>
      <c r="AT65" s="637"/>
      <c r="AU65" s="638"/>
      <c r="AV65" s="639"/>
      <c r="AW65" s="640"/>
      <c r="AX65" s="640"/>
      <c r="AY65" s="640"/>
      <c r="AZ65" s="640"/>
      <c r="BA65" s="640"/>
      <c r="BB65" s="640"/>
      <c r="BC65" s="641"/>
      <c r="BD65" s="642"/>
      <c r="BE65" s="643"/>
      <c r="BF65" s="643"/>
      <c r="BG65" s="643"/>
      <c r="BH65" s="643"/>
      <c r="BI65" s="643"/>
      <c r="BJ65" s="643"/>
      <c r="BK65" s="644"/>
    </row>
    <row r="66" spans="1:64" ht="21" customHeight="1" thickTop="1">
      <c r="A66" s="721" t="s">
        <v>66</v>
      </c>
      <c r="B66" s="369">
        <v>1</v>
      </c>
      <c r="C66" s="645" t="s">
        <v>65</v>
      </c>
      <c r="D66" s="646"/>
      <c r="E66" s="646"/>
      <c r="F66" s="646"/>
      <c r="G66" s="646"/>
      <c r="H66" s="646"/>
      <c r="I66" s="646"/>
      <c r="J66" s="646"/>
      <c r="K66" s="646"/>
      <c r="L66" s="646"/>
      <c r="M66" s="646"/>
      <c r="N66" s="646"/>
      <c r="O66" s="646"/>
      <c r="P66" s="646"/>
      <c r="Q66" s="646"/>
      <c r="R66" s="646"/>
      <c r="S66" s="646"/>
      <c r="T66" s="646"/>
      <c r="U66" s="646"/>
      <c r="V66" s="646"/>
      <c r="W66" s="646"/>
      <c r="X66" s="646"/>
      <c r="Y66" s="646"/>
      <c r="Z66" s="646"/>
      <c r="AA66" s="646"/>
      <c r="AB66" s="646"/>
      <c r="AC66" s="646"/>
      <c r="AD66" s="646"/>
      <c r="AE66" s="646"/>
      <c r="AF66" s="646"/>
      <c r="AG66" s="646"/>
      <c r="AH66" s="646"/>
      <c r="AI66" s="646"/>
      <c r="AJ66" s="646"/>
      <c r="AK66" s="646"/>
      <c r="AL66" s="646"/>
      <c r="AM66" s="646"/>
      <c r="AN66" s="646"/>
      <c r="AO66" s="646"/>
      <c r="AP66" s="647"/>
      <c r="AQ66" s="648">
        <v>21</v>
      </c>
      <c r="AR66" s="649"/>
      <c r="AS66" s="649"/>
      <c r="AT66" s="649"/>
      <c r="AU66" s="650"/>
      <c r="AV66" s="651"/>
      <c r="AW66" s="652"/>
      <c r="AX66" s="652"/>
      <c r="AY66" s="652"/>
      <c r="AZ66" s="652"/>
      <c r="BA66" s="652"/>
      <c r="BB66" s="652"/>
      <c r="BC66" s="653"/>
      <c r="BD66" s="606" t="s">
        <v>205</v>
      </c>
      <c r="BE66" s="607"/>
      <c r="BF66" s="607"/>
      <c r="BG66" s="607"/>
      <c r="BH66" s="607"/>
      <c r="BI66" s="607"/>
      <c r="BJ66" s="607"/>
      <c r="BK66" s="608"/>
    </row>
    <row r="67" spans="1:64" ht="23.1" customHeight="1">
      <c r="A67" s="723"/>
      <c r="B67" s="370">
        <v>2</v>
      </c>
      <c r="C67" s="597" t="s">
        <v>204</v>
      </c>
      <c r="D67" s="598"/>
      <c r="E67" s="598"/>
      <c r="F67" s="598"/>
      <c r="G67" s="598"/>
      <c r="H67" s="598"/>
      <c r="I67" s="598"/>
      <c r="J67" s="598"/>
      <c r="K67" s="598"/>
      <c r="L67" s="598"/>
      <c r="M67" s="598"/>
      <c r="N67" s="598"/>
      <c r="O67" s="598"/>
      <c r="P67" s="598"/>
      <c r="Q67" s="598"/>
      <c r="R67" s="598"/>
      <c r="S67" s="598"/>
      <c r="T67" s="598"/>
      <c r="U67" s="598"/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598"/>
      <c r="AJ67" s="598"/>
      <c r="AK67" s="598"/>
      <c r="AL67" s="598"/>
      <c r="AM67" s="598"/>
      <c r="AN67" s="598"/>
      <c r="AO67" s="598"/>
      <c r="AP67" s="599"/>
      <c r="AQ67" s="648">
        <v>3</v>
      </c>
      <c r="AR67" s="649"/>
      <c r="AS67" s="649"/>
      <c r="AT67" s="649"/>
      <c r="AU67" s="650"/>
      <c r="AV67" s="654"/>
      <c r="AW67" s="655"/>
      <c r="AX67" s="655"/>
      <c r="AY67" s="655"/>
      <c r="AZ67" s="655"/>
      <c r="BA67" s="655"/>
      <c r="BB67" s="655"/>
      <c r="BC67" s="656"/>
      <c r="BD67" s="616"/>
      <c r="BE67" s="617"/>
      <c r="BF67" s="617"/>
      <c r="BG67" s="617"/>
      <c r="BH67" s="617"/>
      <c r="BI67" s="617"/>
      <c r="BJ67" s="617"/>
      <c r="BK67" s="618"/>
    </row>
    <row r="68" spans="1:64" ht="23.1" customHeight="1">
      <c r="A68" s="723"/>
      <c r="B68" s="370">
        <v>3</v>
      </c>
      <c r="C68" s="613" t="s">
        <v>207</v>
      </c>
      <c r="D68" s="613"/>
      <c r="E68" s="613"/>
      <c r="F68" s="613"/>
      <c r="G68" s="613"/>
      <c r="H68" s="613"/>
      <c r="I68" s="613"/>
      <c r="J68" s="613"/>
      <c r="K68" s="613"/>
      <c r="L68" s="613"/>
      <c r="M68" s="613"/>
      <c r="N68" s="613"/>
      <c r="O68" s="613"/>
      <c r="P68" s="613"/>
      <c r="Q68" s="613"/>
      <c r="R68" s="613"/>
      <c r="S68" s="613"/>
      <c r="T68" s="613"/>
      <c r="U68" s="613"/>
      <c r="V68" s="613"/>
      <c r="W68" s="613"/>
      <c r="X68" s="613"/>
      <c r="Y68" s="613"/>
      <c r="Z68" s="613"/>
      <c r="AA68" s="613"/>
      <c r="AB68" s="613"/>
      <c r="AC68" s="613"/>
      <c r="AD68" s="613"/>
      <c r="AE68" s="613"/>
      <c r="AF68" s="613"/>
      <c r="AG68" s="613"/>
      <c r="AH68" s="613"/>
      <c r="AI68" s="613"/>
      <c r="AJ68" s="613"/>
      <c r="AK68" s="613"/>
      <c r="AL68" s="613"/>
      <c r="AM68" s="613"/>
      <c r="AN68" s="613"/>
      <c r="AO68" s="613"/>
      <c r="AP68" s="613"/>
      <c r="AQ68" s="648">
        <v>3</v>
      </c>
      <c r="AR68" s="649"/>
      <c r="AS68" s="649"/>
      <c r="AT68" s="649"/>
      <c r="AU68" s="650"/>
      <c r="AV68" s="609" t="s">
        <v>206</v>
      </c>
      <c r="AW68" s="610"/>
      <c r="AX68" s="610"/>
      <c r="AY68" s="610"/>
      <c r="AZ68" s="610"/>
      <c r="BA68" s="610"/>
      <c r="BB68" s="610"/>
      <c r="BC68" s="611"/>
      <c r="BD68" s="616"/>
      <c r="BE68" s="617"/>
      <c r="BF68" s="617"/>
      <c r="BG68" s="617"/>
      <c r="BH68" s="617"/>
      <c r="BI68" s="617"/>
      <c r="BJ68" s="617"/>
      <c r="BK68" s="618"/>
    </row>
    <row r="69" spans="1:64" ht="23.1" customHeight="1">
      <c r="A69" s="723"/>
      <c r="B69" s="370"/>
      <c r="C69" s="613"/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AA69" s="613"/>
      <c r="AB69" s="613"/>
      <c r="AC69" s="613"/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3"/>
      <c r="AQ69" s="648"/>
      <c r="AR69" s="649"/>
      <c r="AS69" s="649"/>
      <c r="AT69" s="649"/>
      <c r="AU69" s="650"/>
      <c r="AV69" s="609"/>
      <c r="AW69" s="610"/>
      <c r="AX69" s="610"/>
      <c r="AY69" s="610"/>
      <c r="AZ69" s="610"/>
      <c r="BA69" s="610"/>
      <c r="BB69" s="610"/>
      <c r="BC69" s="611"/>
      <c r="BD69" s="616"/>
      <c r="BE69" s="617"/>
      <c r="BF69" s="617"/>
      <c r="BG69" s="617"/>
      <c r="BH69" s="617"/>
      <c r="BI69" s="617"/>
      <c r="BJ69" s="617"/>
      <c r="BK69" s="618"/>
    </row>
    <row r="70" spans="1:64" ht="23.1" customHeight="1">
      <c r="A70" s="723"/>
      <c r="B70" s="518"/>
      <c r="C70" s="620"/>
      <c r="D70" s="621"/>
      <c r="E70" s="621"/>
      <c r="F70" s="621"/>
      <c r="G70" s="621"/>
      <c r="H70" s="621"/>
      <c r="I70" s="621"/>
      <c r="J70" s="621"/>
      <c r="K70" s="621"/>
      <c r="L70" s="621"/>
      <c r="M70" s="621"/>
      <c r="N70" s="621"/>
      <c r="O70" s="621"/>
      <c r="P70" s="621"/>
      <c r="Q70" s="621"/>
      <c r="R70" s="621"/>
      <c r="S70" s="621"/>
      <c r="T70" s="621"/>
      <c r="U70" s="621"/>
      <c r="V70" s="621"/>
      <c r="W70" s="621"/>
      <c r="X70" s="621"/>
      <c r="Y70" s="621"/>
      <c r="Z70" s="621"/>
      <c r="AA70" s="621"/>
      <c r="AB70" s="621"/>
      <c r="AC70" s="621"/>
      <c r="AD70" s="621"/>
      <c r="AE70" s="621"/>
      <c r="AF70" s="621"/>
      <c r="AG70" s="621"/>
      <c r="AH70" s="621"/>
      <c r="AI70" s="621"/>
      <c r="AJ70" s="621"/>
      <c r="AK70" s="621"/>
      <c r="AL70" s="621"/>
      <c r="AM70" s="621"/>
      <c r="AN70" s="621"/>
      <c r="AO70" s="621"/>
      <c r="AP70" s="622"/>
      <c r="AQ70" s="648"/>
      <c r="AR70" s="649"/>
      <c r="AS70" s="649"/>
      <c r="AT70" s="649"/>
      <c r="AU70" s="650"/>
      <c r="AV70" s="651"/>
      <c r="AW70" s="652"/>
      <c r="AX70" s="652"/>
      <c r="AY70" s="652"/>
      <c r="AZ70" s="652"/>
      <c r="BA70" s="652"/>
      <c r="BB70" s="652"/>
      <c r="BC70" s="653"/>
      <c r="BD70" s="616"/>
      <c r="BE70" s="617"/>
      <c r="BF70" s="617"/>
      <c r="BG70" s="617"/>
      <c r="BH70" s="617"/>
      <c r="BI70" s="617"/>
      <c r="BJ70" s="617"/>
      <c r="BK70" s="618"/>
    </row>
    <row r="71" spans="1:64" ht="23.1" customHeight="1">
      <c r="A71" s="723"/>
      <c r="B71" s="518"/>
      <c r="C71" s="620"/>
      <c r="D71" s="621"/>
      <c r="E71" s="621"/>
      <c r="F71" s="621"/>
      <c r="G71" s="621"/>
      <c r="H71" s="621"/>
      <c r="I71" s="621"/>
      <c r="J71" s="621"/>
      <c r="K71" s="621"/>
      <c r="L71" s="621"/>
      <c r="M71" s="621"/>
      <c r="N71" s="621"/>
      <c r="O71" s="621"/>
      <c r="P71" s="621"/>
      <c r="Q71" s="621"/>
      <c r="R71" s="621"/>
      <c r="S71" s="621"/>
      <c r="T71" s="621"/>
      <c r="U71" s="621"/>
      <c r="V71" s="621"/>
      <c r="W71" s="621"/>
      <c r="X71" s="621"/>
      <c r="Y71" s="621"/>
      <c r="Z71" s="621"/>
      <c r="AA71" s="621"/>
      <c r="AB71" s="621"/>
      <c r="AC71" s="621"/>
      <c r="AD71" s="621"/>
      <c r="AE71" s="621"/>
      <c r="AF71" s="621"/>
      <c r="AG71" s="621"/>
      <c r="AH71" s="621"/>
      <c r="AI71" s="621"/>
      <c r="AJ71" s="621"/>
      <c r="AK71" s="621"/>
      <c r="AL71" s="621"/>
      <c r="AM71" s="621"/>
      <c r="AN71" s="621"/>
      <c r="AO71" s="621"/>
      <c r="AP71" s="622"/>
      <c r="AQ71" s="648"/>
      <c r="AR71" s="649"/>
      <c r="AS71" s="649"/>
      <c r="AT71" s="649"/>
      <c r="AU71" s="650"/>
      <c r="AV71" s="651"/>
      <c r="AW71" s="652"/>
      <c r="AX71" s="652"/>
      <c r="AY71" s="652"/>
      <c r="AZ71" s="652"/>
      <c r="BA71" s="652"/>
      <c r="BB71" s="652"/>
      <c r="BC71" s="653"/>
      <c r="BD71" s="616"/>
      <c r="BE71" s="617"/>
      <c r="BF71" s="617"/>
      <c r="BG71" s="617"/>
      <c r="BH71" s="617"/>
      <c r="BI71" s="617"/>
      <c r="BJ71" s="617"/>
      <c r="BK71" s="618"/>
    </row>
    <row r="72" spans="1:64" ht="23.1" customHeight="1">
      <c r="A72" s="723"/>
      <c r="B72" s="518"/>
      <c r="C72" s="620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21"/>
      <c r="AM72" s="621"/>
      <c r="AN72" s="621"/>
      <c r="AO72" s="621"/>
      <c r="AP72" s="622"/>
      <c r="AQ72" s="648"/>
      <c r="AR72" s="649"/>
      <c r="AS72" s="649"/>
      <c r="AT72" s="649"/>
      <c r="AU72" s="650"/>
      <c r="AV72" s="651"/>
      <c r="AW72" s="652"/>
      <c r="AX72" s="652"/>
      <c r="AY72" s="652"/>
      <c r="AZ72" s="652"/>
      <c r="BA72" s="652"/>
      <c r="BB72" s="652"/>
      <c r="BC72" s="653"/>
      <c r="BD72" s="616"/>
      <c r="BE72" s="617"/>
      <c r="BF72" s="617"/>
      <c r="BG72" s="617"/>
      <c r="BH72" s="617"/>
      <c r="BI72" s="617"/>
      <c r="BJ72" s="617"/>
      <c r="BK72" s="618"/>
    </row>
    <row r="73" spans="1:64" ht="23.1" customHeight="1">
      <c r="A73" s="723"/>
      <c r="B73" s="518"/>
      <c r="C73" s="620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1"/>
      <c r="R73" s="621"/>
      <c r="S73" s="621"/>
      <c r="T73" s="621"/>
      <c r="U73" s="621"/>
      <c r="V73" s="621"/>
      <c r="W73" s="621"/>
      <c r="X73" s="621"/>
      <c r="Y73" s="621"/>
      <c r="Z73" s="621"/>
      <c r="AA73" s="621"/>
      <c r="AB73" s="621"/>
      <c r="AC73" s="621"/>
      <c r="AD73" s="621"/>
      <c r="AE73" s="621"/>
      <c r="AF73" s="621"/>
      <c r="AG73" s="621"/>
      <c r="AH73" s="621"/>
      <c r="AI73" s="621"/>
      <c r="AJ73" s="621"/>
      <c r="AK73" s="621"/>
      <c r="AL73" s="621"/>
      <c r="AM73" s="621"/>
      <c r="AN73" s="621"/>
      <c r="AO73" s="621"/>
      <c r="AP73" s="622"/>
      <c r="AQ73" s="648"/>
      <c r="AR73" s="649"/>
      <c r="AS73" s="649"/>
      <c r="AT73" s="649"/>
      <c r="AU73" s="650"/>
      <c r="AV73" s="651"/>
      <c r="AW73" s="652"/>
      <c r="AX73" s="652"/>
      <c r="AY73" s="652"/>
      <c r="AZ73" s="652"/>
      <c r="BA73" s="652"/>
      <c r="BB73" s="652"/>
      <c r="BC73" s="653"/>
      <c r="BD73" s="616"/>
      <c r="BE73" s="617"/>
      <c r="BF73" s="617"/>
      <c r="BG73" s="617"/>
      <c r="BH73" s="617"/>
      <c r="BI73" s="617"/>
      <c r="BJ73" s="617"/>
      <c r="BK73" s="618"/>
    </row>
    <row r="74" spans="1:64" ht="22.5" customHeight="1">
      <c r="A74" s="723"/>
      <c r="B74" s="518"/>
      <c r="C74" s="657"/>
      <c r="D74" s="658"/>
      <c r="E74" s="658"/>
      <c r="F74" s="658"/>
      <c r="G74" s="658"/>
      <c r="H74" s="658"/>
      <c r="I74" s="658"/>
      <c r="J74" s="658"/>
      <c r="K74" s="658"/>
      <c r="L74" s="658"/>
      <c r="M74" s="658"/>
      <c r="N74" s="658"/>
      <c r="O74" s="658"/>
      <c r="P74" s="658"/>
      <c r="Q74" s="658"/>
      <c r="R74" s="658"/>
      <c r="S74" s="658"/>
      <c r="T74" s="658"/>
      <c r="U74" s="658"/>
      <c r="V74" s="658"/>
      <c r="W74" s="658"/>
      <c r="X74" s="658"/>
      <c r="Y74" s="658"/>
      <c r="Z74" s="658"/>
      <c r="AA74" s="658"/>
      <c r="AB74" s="658"/>
      <c r="AC74" s="658"/>
      <c r="AD74" s="658"/>
      <c r="AE74" s="658"/>
      <c r="AF74" s="658"/>
      <c r="AG74" s="658"/>
      <c r="AH74" s="658"/>
      <c r="AI74" s="658"/>
      <c r="AJ74" s="658"/>
      <c r="AK74" s="658"/>
      <c r="AL74" s="658"/>
      <c r="AM74" s="658"/>
      <c r="AN74" s="658"/>
      <c r="AO74" s="658"/>
      <c r="AP74" s="659"/>
      <c r="AQ74" s="648"/>
      <c r="AR74" s="649"/>
      <c r="AS74" s="649"/>
      <c r="AT74" s="649"/>
      <c r="AU74" s="650"/>
      <c r="AV74" s="660"/>
      <c r="AW74" s="661"/>
      <c r="AX74" s="661"/>
      <c r="AY74" s="661"/>
      <c r="AZ74" s="661"/>
      <c r="BA74" s="661"/>
      <c r="BB74" s="661"/>
      <c r="BC74" s="662"/>
      <c r="BD74" s="616"/>
      <c r="BE74" s="617"/>
      <c r="BF74" s="617"/>
      <c r="BG74" s="617"/>
      <c r="BH74" s="617"/>
      <c r="BI74" s="617"/>
      <c r="BJ74" s="617"/>
      <c r="BK74" s="618"/>
    </row>
    <row r="75" spans="1:64" ht="22.5" customHeight="1">
      <c r="A75" s="723"/>
      <c r="B75" s="519"/>
      <c r="C75" s="657"/>
      <c r="D75" s="658"/>
      <c r="E75" s="658"/>
      <c r="F75" s="658"/>
      <c r="G75" s="658"/>
      <c r="H75" s="658"/>
      <c r="I75" s="658"/>
      <c r="J75" s="658"/>
      <c r="K75" s="658"/>
      <c r="L75" s="658"/>
      <c r="M75" s="658"/>
      <c r="N75" s="658"/>
      <c r="O75" s="658"/>
      <c r="P75" s="658"/>
      <c r="Q75" s="658"/>
      <c r="R75" s="658"/>
      <c r="S75" s="658"/>
      <c r="T75" s="658"/>
      <c r="U75" s="658"/>
      <c r="V75" s="658"/>
      <c r="W75" s="658"/>
      <c r="X75" s="658"/>
      <c r="Y75" s="658"/>
      <c r="Z75" s="658"/>
      <c r="AA75" s="658"/>
      <c r="AB75" s="658"/>
      <c r="AC75" s="658"/>
      <c r="AD75" s="658"/>
      <c r="AE75" s="658"/>
      <c r="AF75" s="658"/>
      <c r="AG75" s="658"/>
      <c r="AH75" s="658"/>
      <c r="AI75" s="658"/>
      <c r="AJ75" s="658"/>
      <c r="AK75" s="658"/>
      <c r="AL75" s="658"/>
      <c r="AM75" s="658"/>
      <c r="AN75" s="658"/>
      <c r="AO75" s="658"/>
      <c r="AP75" s="659"/>
      <c r="AQ75" s="663"/>
      <c r="AR75" s="664"/>
      <c r="AS75" s="664"/>
      <c r="AT75" s="664"/>
      <c r="AU75" s="665"/>
      <c r="AV75" s="660"/>
      <c r="AW75" s="661"/>
      <c r="AX75" s="661"/>
      <c r="AY75" s="661"/>
      <c r="AZ75" s="661"/>
      <c r="BA75" s="661"/>
      <c r="BB75" s="661"/>
      <c r="BC75" s="662"/>
      <c r="BD75" s="616"/>
      <c r="BE75" s="617"/>
      <c r="BF75" s="617"/>
      <c r="BG75" s="617"/>
      <c r="BH75" s="617"/>
      <c r="BI75" s="617"/>
      <c r="BJ75" s="617"/>
      <c r="BK75" s="618"/>
    </row>
    <row r="76" spans="1:64" ht="22.5" customHeight="1">
      <c r="A76" s="723"/>
      <c r="B76" s="370"/>
      <c r="C76" s="728"/>
      <c r="D76" s="729"/>
      <c r="E76" s="729"/>
      <c r="F76" s="729"/>
      <c r="G76" s="729"/>
      <c r="H76" s="729"/>
      <c r="I76" s="729"/>
      <c r="J76" s="729"/>
      <c r="K76" s="729"/>
      <c r="L76" s="729"/>
      <c r="M76" s="729"/>
      <c r="N76" s="729"/>
      <c r="O76" s="729"/>
      <c r="P76" s="729"/>
      <c r="Q76" s="729"/>
      <c r="R76" s="729"/>
      <c r="S76" s="729"/>
      <c r="T76" s="729"/>
      <c r="U76" s="729"/>
      <c r="V76" s="729"/>
      <c r="W76" s="729"/>
      <c r="X76" s="729"/>
      <c r="Y76" s="729"/>
      <c r="Z76" s="729"/>
      <c r="AA76" s="729"/>
      <c r="AB76" s="729"/>
      <c r="AC76" s="729"/>
      <c r="AD76" s="729"/>
      <c r="AE76" s="729"/>
      <c r="AF76" s="729"/>
      <c r="AG76" s="729"/>
      <c r="AH76" s="729"/>
      <c r="AI76" s="729"/>
      <c r="AJ76" s="729"/>
      <c r="AK76" s="729"/>
      <c r="AL76" s="729"/>
      <c r="AM76" s="729"/>
      <c r="AN76" s="729"/>
      <c r="AO76" s="729"/>
      <c r="AP76" s="730"/>
      <c r="AQ76" s="666"/>
      <c r="AR76" s="667"/>
      <c r="AS76" s="667"/>
      <c r="AT76" s="667"/>
      <c r="AU76" s="668"/>
      <c r="AV76" s="654"/>
      <c r="AW76" s="655"/>
      <c r="AX76" s="655"/>
      <c r="AY76" s="655"/>
      <c r="AZ76" s="655"/>
      <c r="BA76" s="655"/>
      <c r="BB76" s="655"/>
      <c r="BC76" s="656"/>
      <c r="BD76" s="669"/>
      <c r="BE76" s="670"/>
      <c r="BF76" s="670"/>
      <c r="BG76" s="670"/>
      <c r="BH76" s="670"/>
      <c r="BI76" s="670"/>
      <c r="BJ76" s="670"/>
      <c r="BK76" s="671"/>
    </row>
    <row r="77" spans="1:64" ht="24.75" customHeight="1" thickBot="1">
      <c r="A77" s="724"/>
      <c r="B77" s="517"/>
      <c r="C77" s="672"/>
      <c r="D77" s="673"/>
      <c r="E77" s="673"/>
      <c r="F77" s="673"/>
      <c r="G77" s="673"/>
      <c r="H77" s="673"/>
      <c r="I77" s="673"/>
      <c r="J77" s="673"/>
      <c r="K77" s="673"/>
      <c r="L77" s="673"/>
      <c r="M77" s="673"/>
      <c r="N77" s="673"/>
      <c r="O77" s="673"/>
      <c r="P77" s="673"/>
      <c r="Q77" s="673"/>
      <c r="R77" s="673"/>
      <c r="S77" s="673"/>
      <c r="T77" s="673"/>
      <c r="U77" s="673"/>
      <c r="V77" s="673"/>
      <c r="W77" s="673"/>
      <c r="X77" s="673"/>
      <c r="Y77" s="673"/>
      <c r="Z77" s="673"/>
      <c r="AA77" s="673"/>
      <c r="AB77" s="673"/>
      <c r="AC77" s="673"/>
      <c r="AD77" s="673"/>
      <c r="AE77" s="673"/>
      <c r="AF77" s="673"/>
      <c r="AG77" s="673"/>
      <c r="AH77" s="673"/>
      <c r="AI77" s="673"/>
      <c r="AJ77" s="673"/>
      <c r="AK77" s="673"/>
      <c r="AL77" s="673"/>
      <c r="AM77" s="673"/>
      <c r="AN77" s="673"/>
      <c r="AO77" s="673"/>
      <c r="AP77" s="674"/>
      <c r="AQ77" s="675"/>
      <c r="AR77" s="676"/>
      <c r="AS77" s="676"/>
      <c r="AT77" s="676"/>
      <c r="AU77" s="677"/>
      <c r="AV77" s="639"/>
      <c r="AW77" s="640"/>
      <c r="AX77" s="640"/>
      <c r="AY77" s="640"/>
      <c r="AZ77" s="640"/>
      <c r="BA77" s="640"/>
      <c r="BB77" s="640"/>
      <c r="BC77" s="641"/>
      <c r="BD77" s="669"/>
      <c r="BE77" s="670"/>
      <c r="BF77" s="670"/>
      <c r="BG77" s="670"/>
      <c r="BH77" s="670"/>
      <c r="BI77" s="670"/>
      <c r="BJ77" s="670"/>
      <c r="BK77" s="671"/>
    </row>
    <row r="78" spans="1:64" ht="23.1" customHeight="1" thickTop="1">
      <c r="A78" s="721" t="s">
        <v>28</v>
      </c>
      <c r="B78" s="520">
        <v>1</v>
      </c>
      <c r="C78" s="597" t="s">
        <v>67</v>
      </c>
      <c r="D78" s="598"/>
      <c r="E78" s="598"/>
      <c r="F78" s="598"/>
      <c r="G78" s="598"/>
      <c r="H78" s="598"/>
      <c r="I78" s="598"/>
      <c r="J78" s="598"/>
      <c r="K78" s="598"/>
      <c r="L78" s="598"/>
      <c r="M78" s="598"/>
      <c r="N78" s="598"/>
      <c r="O78" s="598"/>
      <c r="P78" s="598"/>
      <c r="Q78" s="598"/>
      <c r="R78" s="598"/>
      <c r="S78" s="598"/>
      <c r="T78" s="598"/>
      <c r="U78" s="598"/>
      <c r="V78" s="598"/>
      <c r="W78" s="598"/>
      <c r="X78" s="598"/>
      <c r="Y78" s="598"/>
      <c r="Z78" s="598"/>
      <c r="AA78" s="598"/>
      <c r="AB78" s="598"/>
      <c r="AC78" s="598"/>
      <c r="AD78" s="598"/>
      <c r="AE78" s="598"/>
      <c r="AF78" s="598"/>
      <c r="AG78" s="598"/>
      <c r="AH78" s="598"/>
      <c r="AI78" s="598"/>
      <c r="AJ78" s="598"/>
      <c r="AK78" s="598"/>
      <c r="AL78" s="598"/>
      <c r="AM78" s="598"/>
      <c r="AN78" s="598"/>
      <c r="AO78" s="598"/>
      <c r="AP78" s="599"/>
      <c r="AQ78" s="678">
        <v>24</v>
      </c>
      <c r="AR78" s="679"/>
      <c r="AS78" s="679"/>
      <c r="AT78" s="679"/>
      <c r="AU78" s="680"/>
      <c r="AV78" s="651"/>
      <c r="AW78" s="652"/>
      <c r="AX78" s="652"/>
      <c r="AY78" s="652"/>
      <c r="AZ78" s="652"/>
      <c r="BA78" s="652"/>
      <c r="BB78" s="652"/>
      <c r="BC78" s="653"/>
      <c r="BD78" s="606" t="s">
        <v>68</v>
      </c>
      <c r="BE78" s="607"/>
      <c r="BF78" s="607"/>
      <c r="BG78" s="607"/>
      <c r="BH78" s="607"/>
      <c r="BI78" s="607"/>
      <c r="BJ78" s="607"/>
      <c r="BK78" s="608"/>
      <c r="BL78" s="529"/>
    </row>
    <row r="79" spans="1:64" ht="23.1" customHeight="1">
      <c r="A79" s="723"/>
      <c r="B79" s="521"/>
      <c r="C79" s="597" t="s">
        <v>190</v>
      </c>
      <c r="D79" s="598"/>
      <c r="E79" s="598"/>
      <c r="F79" s="598"/>
      <c r="G79" s="598"/>
      <c r="H79" s="598"/>
      <c r="I79" s="598"/>
      <c r="J79" s="598"/>
      <c r="K79" s="598"/>
      <c r="L79" s="598"/>
      <c r="M79" s="598"/>
      <c r="N79" s="598"/>
      <c r="O79" s="598"/>
      <c r="P79" s="598"/>
      <c r="Q79" s="598"/>
      <c r="R79" s="598"/>
      <c r="S79" s="598"/>
      <c r="T79" s="598"/>
      <c r="U79" s="598"/>
      <c r="V79" s="598"/>
      <c r="W79" s="598"/>
      <c r="X79" s="598"/>
      <c r="Y79" s="598"/>
      <c r="Z79" s="598"/>
      <c r="AA79" s="598"/>
      <c r="AB79" s="598"/>
      <c r="AC79" s="598"/>
      <c r="AD79" s="598"/>
      <c r="AE79" s="598"/>
      <c r="AF79" s="598"/>
      <c r="AG79" s="598"/>
      <c r="AH79" s="598"/>
      <c r="AI79" s="598"/>
      <c r="AJ79" s="598"/>
      <c r="AK79" s="598"/>
      <c r="AL79" s="598"/>
      <c r="AM79" s="598"/>
      <c r="AN79" s="598"/>
      <c r="AO79" s="598"/>
      <c r="AP79" s="599"/>
      <c r="AQ79" s="619"/>
      <c r="AR79" s="601"/>
      <c r="AS79" s="601"/>
      <c r="AT79" s="601"/>
      <c r="AU79" s="602"/>
      <c r="AV79" s="603" t="s">
        <v>69</v>
      </c>
      <c r="AW79" s="604"/>
      <c r="AX79" s="604"/>
      <c r="AY79" s="604"/>
      <c r="AZ79" s="604"/>
      <c r="BA79" s="604"/>
      <c r="BB79" s="604"/>
      <c r="BC79" s="605"/>
      <c r="BD79" s="681"/>
      <c r="BE79" s="682"/>
      <c r="BF79" s="682"/>
      <c r="BG79" s="682"/>
      <c r="BH79" s="682"/>
      <c r="BI79" s="682"/>
      <c r="BJ79" s="682"/>
      <c r="BK79" s="683"/>
      <c r="BL79" s="530"/>
    </row>
    <row r="80" spans="1:64" ht="23.1" customHeight="1">
      <c r="A80" s="723"/>
      <c r="B80" s="522"/>
      <c r="C80" s="684" t="s">
        <v>191</v>
      </c>
      <c r="D80" s="685"/>
      <c r="E80" s="685"/>
      <c r="F80" s="685"/>
      <c r="G80" s="685"/>
      <c r="H80" s="685"/>
      <c r="I80" s="685"/>
      <c r="J80" s="685"/>
      <c r="K80" s="685"/>
      <c r="L80" s="685"/>
      <c r="M80" s="685"/>
      <c r="N80" s="685"/>
      <c r="O80" s="685"/>
      <c r="P80" s="685"/>
      <c r="Q80" s="685"/>
      <c r="R80" s="685"/>
      <c r="S80" s="685"/>
      <c r="T80" s="685"/>
      <c r="U80" s="685"/>
      <c r="V80" s="685"/>
      <c r="W80" s="685"/>
      <c r="X80" s="685"/>
      <c r="Y80" s="685"/>
      <c r="Z80" s="685"/>
      <c r="AA80" s="685"/>
      <c r="AB80" s="685"/>
      <c r="AC80" s="685"/>
      <c r="AD80" s="685"/>
      <c r="AE80" s="685"/>
      <c r="AF80" s="685"/>
      <c r="AG80" s="685"/>
      <c r="AH80" s="685"/>
      <c r="AI80" s="685"/>
      <c r="AJ80" s="685"/>
      <c r="AK80" s="685"/>
      <c r="AL80" s="685"/>
      <c r="AM80" s="685"/>
      <c r="AN80" s="685"/>
      <c r="AO80" s="685"/>
      <c r="AP80" s="686"/>
      <c r="AQ80" s="619"/>
      <c r="AR80" s="601"/>
      <c r="AS80" s="601"/>
      <c r="AT80" s="601"/>
      <c r="AU80" s="602"/>
      <c r="AV80" s="603"/>
      <c r="AW80" s="604"/>
      <c r="AX80" s="604"/>
      <c r="AY80" s="604"/>
      <c r="AZ80" s="604"/>
      <c r="BA80" s="604"/>
      <c r="BB80" s="604"/>
      <c r="BC80" s="605"/>
      <c r="BD80" s="654"/>
      <c r="BE80" s="655"/>
      <c r="BF80" s="655"/>
      <c r="BG80" s="655"/>
      <c r="BH80" s="655"/>
      <c r="BI80" s="655"/>
      <c r="BJ80" s="655"/>
      <c r="BK80" s="656"/>
    </row>
    <row r="81" spans="1:63" ht="23.1" customHeight="1">
      <c r="A81" s="723"/>
      <c r="B81" s="522"/>
      <c r="C81" s="597"/>
      <c r="D81" s="598"/>
      <c r="E81" s="598"/>
      <c r="F81" s="598"/>
      <c r="G81" s="598"/>
      <c r="H81" s="598"/>
      <c r="I81" s="598"/>
      <c r="J81" s="598"/>
      <c r="K81" s="598"/>
      <c r="L81" s="598"/>
      <c r="M81" s="598"/>
      <c r="N81" s="598"/>
      <c r="O81" s="598"/>
      <c r="P81" s="598"/>
      <c r="Q81" s="598"/>
      <c r="R81" s="598"/>
      <c r="S81" s="598"/>
      <c r="T81" s="598"/>
      <c r="U81" s="598"/>
      <c r="V81" s="598"/>
      <c r="W81" s="598"/>
      <c r="X81" s="598"/>
      <c r="Y81" s="598"/>
      <c r="Z81" s="598"/>
      <c r="AA81" s="598"/>
      <c r="AB81" s="598"/>
      <c r="AC81" s="598"/>
      <c r="AD81" s="598"/>
      <c r="AE81" s="598"/>
      <c r="AF81" s="598"/>
      <c r="AG81" s="598"/>
      <c r="AH81" s="598"/>
      <c r="AI81" s="598"/>
      <c r="AJ81" s="598"/>
      <c r="AK81" s="598"/>
      <c r="AL81" s="598"/>
      <c r="AM81" s="598"/>
      <c r="AN81" s="598"/>
      <c r="AO81" s="598"/>
      <c r="AP81" s="599"/>
      <c r="AQ81" s="619"/>
      <c r="AR81" s="601"/>
      <c r="AS81" s="601"/>
      <c r="AT81" s="601"/>
      <c r="AU81" s="602"/>
      <c r="AV81" s="603"/>
      <c r="AW81" s="625"/>
      <c r="AX81" s="625"/>
      <c r="AY81" s="625"/>
      <c r="AZ81" s="625"/>
      <c r="BA81" s="625"/>
      <c r="BB81" s="625"/>
      <c r="BC81" s="626"/>
      <c r="BD81" s="687"/>
      <c r="BE81" s="688"/>
      <c r="BF81" s="688"/>
      <c r="BG81" s="688"/>
      <c r="BH81" s="688"/>
      <c r="BI81" s="688"/>
      <c r="BJ81" s="688"/>
      <c r="BK81" s="689"/>
    </row>
    <row r="82" spans="1:63" ht="23.1" customHeight="1">
      <c r="A82" s="723"/>
      <c r="B82" s="522">
        <v>2</v>
      </c>
      <c r="C82" s="597" t="s">
        <v>70</v>
      </c>
      <c r="D82" s="598"/>
      <c r="E82" s="598"/>
      <c r="F82" s="598"/>
      <c r="G82" s="598"/>
      <c r="H82" s="598"/>
      <c r="I82" s="598"/>
      <c r="J82" s="598"/>
      <c r="K82" s="598"/>
      <c r="L82" s="598"/>
      <c r="M82" s="598"/>
      <c r="N82" s="598"/>
      <c r="O82" s="598"/>
      <c r="P82" s="598"/>
      <c r="Q82" s="598"/>
      <c r="R82" s="598"/>
      <c r="S82" s="598"/>
      <c r="T82" s="598"/>
      <c r="U82" s="598"/>
      <c r="V82" s="598"/>
      <c r="W82" s="598"/>
      <c r="X82" s="598"/>
      <c r="Y82" s="598"/>
      <c r="Z82" s="598"/>
      <c r="AA82" s="598"/>
      <c r="AB82" s="598"/>
      <c r="AC82" s="598"/>
      <c r="AD82" s="598"/>
      <c r="AE82" s="598"/>
      <c r="AF82" s="598"/>
      <c r="AG82" s="598"/>
      <c r="AH82" s="598"/>
      <c r="AI82" s="598"/>
      <c r="AJ82" s="598"/>
      <c r="AK82" s="598"/>
      <c r="AL82" s="598"/>
      <c r="AM82" s="598"/>
      <c r="AN82" s="598"/>
      <c r="AO82" s="598"/>
      <c r="AP82" s="599"/>
      <c r="AQ82" s="690">
        <v>24</v>
      </c>
      <c r="AR82" s="691"/>
      <c r="AS82" s="691"/>
      <c r="AT82" s="691"/>
      <c r="AU82" s="692"/>
      <c r="AV82" s="693"/>
      <c r="AW82" s="694"/>
      <c r="AX82" s="694"/>
      <c r="AY82" s="694"/>
      <c r="AZ82" s="694"/>
      <c r="BA82" s="694"/>
      <c r="BB82" s="694"/>
      <c r="BC82" s="695"/>
      <c r="BD82" s="696"/>
      <c r="BE82" s="697"/>
      <c r="BF82" s="697"/>
      <c r="BG82" s="697"/>
      <c r="BH82" s="697"/>
      <c r="BI82" s="697"/>
      <c r="BJ82" s="697"/>
      <c r="BK82" s="698"/>
    </row>
    <row r="83" spans="1:63" ht="25.5" customHeight="1">
      <c r="A83" s="723"/>
      <c r="B83" s="522"/>
      <c r="C83" s="597"/>
      <c r="D83" s="598"/>
      <c r="E83" s="598"/>
      <c r="F83" s="598"/>
      <c r="G83" s="598"/>
      <c r="H83" s="598"/>
      <c r="I83" s="598"/>
      <c r="J83" s="598"/>
      <c r="K83" s="598"/>
      <c r="L83" s="598"/>
      <c r="M83" s="598"/>
      <c r="N83" s="598"/>
      <c r="O83" s="598"/>
      <c r="P83" s="598"/>
      <c r="Q83" s="598"/>
      <c r="R83" s="598"/>
      <c r="S83" s="59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598"/>
      <c r="AI83" s="598"/>
      <c r="AJ83" s="598"/>
      <c r="AK83" s="598"/>
      <c r="AL83" s="598"/>
      <c r="AM83" s="598"/>
      <c r="AN83" s="598"/>
      <c r="AO83" s="598"/>
      <c r="AP83" s="599"/>
      <c r="AQ83" s="690"/>
      <c r="AR83" s="691"/>
      <c r="AS83" s="691"/>
      <c r="AT83" s="691"/>
      <c r="AU83" s="692"/>
      <c r="AV83" s="693"/>
      <c r="AW83" s="694"/>
      <c r="AX83" s="694"/>
      <c r="AY83" s="694"/>
      <c r="AZ83" s="694"/>
      <c r="BA83" s="694"/>
      <c r="BB83" s="694"/>
      <c r="BC83" s="695"/>
      <c r="BD83" s="699"/>
      <c r="BE83" s="700"/>
      <c r="BF83" s="700"/>
      <c r="BG83" s="700"/>
      <c r="BH83" s="700"/>
      <c r="BI83" s="700"/>
      <c r="BJ83" s="700"/>
      <c r="BK83" s="701"/>
    </row>
    <row r="84" spans="1:63" ht="22.5" customHeight="1">
      <c r="A84" s="723"/>
      <c r="B84" s="522"/>
      <c r="C84" s="702"/>
      <c r="D84" s="703"/>
      <c r="E84" s="703"/>
      <c r="F84" s="703"/>
      <c r="G84" s="703"/>
      <c r="H84" s="703"/>
      <c r="I84" s="703"/>
      <c r="J84" s="703"/>
      <c r="K84" s="703"/>
      <c r="L84" s="703"/>
      <c r="M84" s="703"/>
      <c r="N84" s="703"/>
      <c r="O84" s="703"/>
      <c r="P84" s="703"/>
      <c r="Q84" s="703"/>
      <c r="R84" s="703"/>
      <c r="S84" s="703"/>
      <c r="T84" s="703"/>
      <c r="U84" s="703"/>
      <c r="V84" s="703"/>
      <c r="W84" s="703"/>
      <c r="X84" s="703"/>
      <c r="Y84" s="703"/>
      <c r="Z84" s="703"/>
      <c r="AA84" s="703"/>
      <c r="AB84" s="703"/>
      <c r="AC84" s="703"/>
      <c r="AD84" s="703"/>
      <c r="AE84" s="703"/>
      <c r="AF84" s="703"/>
      <c r="AG84" s="703"/>
      <c r="AH84" s="703"/>
      <c r="AI84" s="703"/>
      <c r="AJ84" s="703"/>
      <c r="AK84" s="703"/>
      <c r="AL84" s="703"/>
      <c r="AM84" s="703"/>
      <c r="AN84" s="703"/>
      <c r="AO84" s="703"/>
      <c r="AP84" s="704"/>
      <c r="AQ84" s="619"/>
      <c r="AR84" s="601"/>
      <c r="AS84" s="601"/>
      <c r="AT84" s="601"/>
      <c r="AU84" s="602"/>
      <c r="AV84" s="603"/>
      <c r="AW84" s="604"/>
      <c r="AX84" s="604"/>
      <c r="AY84" s="604"/>
      <c r="AZ84" s="604"/>
      <c r="BA84" s="604"/>
      <c r="BB84" s="604"/>
      <c r="BC84" s="605"/>
      <c r="BD84" s="705"/>
      <c r="BE84" s="706"/>
      <c r="BF84" s="706"/>
      <c r="BG84" s="706"/>
      <c r="BH84" s="706"/>
      <c r="BI84" s="706"/>
      <c r="BJ84" s="706"/>
      <c r="BK84" s="707"/>
    </row>
    <row r="85" spans="1:63" ht="22.5" customHeight="1">
      <c r="A85" s="723"/>
      <c r="B85" s="522"/>
      <c r="C85" s="702"/>
      <c r="D85" s="703"/>
      <c r="E85" s="703"/>
      <c r="F85" s="703"/>
      <c r="G85" s="703"/>
      <c r="H85" s="703"/>
      <c r="I85" s="703"/>
      <c r="J85" s="703"/>
      <c r="K85" s="703"/>
      <c r="L85" s="703"/>
      <c r="M85" s="703"/>
      <c r="N85" s="703"/>
      <c r="O85" s="703"/>
      <c r="P85" s="703"/>
      <c r="Q85" s="703"/>
      <c r="R85" s="703"/>
      <c r="S85" s="703"/>
      <c r="T85" s="703"/>
      <c r="U85" s="703"/>
      <c r="V85" s="703"/>
      <c r="W85" s="703"/>
      <c r="X85" s="703"/>
      <c r="Y85" s="703"/>
      <c r="Z85" s="703"/>
      <c r="AA85" s="703"/>
      <c r="AB85" s="703"/>
      <c r="AC85" s="703"/>
      <c r="AD85" s="703"/>
      <c r="AE85" s="703"/>
      <c r="AF85" s="703"/>
      <c r="AG85" s="703"/>
      <c r="AH85" s="703"/>
      <c r="AI85" s="703"/>
      <c r="AJ85" s="703"/>
      <c r="AK85" s="703"/>
      <c r="AL85" s="703"/>
      <c r="AM85" s="703"/>
      <c r="AN85" s="703"/>
      <c r="AO85" s="703"/>
      <c r="AP85" s="704"/>
      <c r="AQ85" s="619"/>
      <c r="AR85" s="601"/>
      <c r="AS85" s="601"/>
      <c r="AT85" s="601"/>
      <c r="AU85" s="602"/>
      <c r="AV85" s="627"/>
      <c r="AW85" s="628"/>
      <c r="AX85" s="628"/>
      <c r="AY85" s="628"/>
      <c r="AZ85" s="628"/>
      <c r="BA85" s="628"/>
      <c r="BB85" s="628"/>
      <c r="BC85" s="629"/>
      <c r="BD85" s="718"/>
      <c r="BE85" s="719"/>
      <c r="BF85" s="719"/>
      <c r="BG85" s="719"/>
      <c r="BH85" s="719"/>
      <c r="BI85" s="719"/>
      <c r="BJ85" s="719"/>
      <c r="BK85" s="720"/>
    </row>
    <row r="86" spans="1:63" ht="22.5" customHeight="1">
      <c r="A86" s="723"/>
      <c r="B86" s="522"/>
      <c r="C86" s="702"/>
      <c r="D86" s="703"/>
      <c r="E86" s="703"/>
      <c r="F86" s="703"/>
      <c r="G86" s="703"/>
      <c r="H86" s="703"/>
      <c r="I86" s="703"/>
      <c r="J86" s="703"/>
      <c r="K86" s="703"/>
      <c r="L86" s="703"/>
      <c r="M86" s="703"/>
      <c r="N86" s="703"/>
      <c r="O86" s="703"/>
      <c r="P86" s="703"/>
      <c r="Q86" s="703"/>
      <c r="R86" s="703"/>
      <c r="S86" s="703"/>
      <c r="T86" s="703"/>
      <c r="U86" s="703"/>
      <c r="V86" s="703"/>
      <c r="W86" s="703"/>
      <c r="X86" s="703"/>
      <c r="Y86" s="703"/>
      <c r="Z86" s="703"/>
      <c r="AA86" s="703"/>
      <c r="AB86" s="703"/>
      <c r="AC86" s="703"/>
      <c r="AD86" s="703"/>
      <c r="AE86" s="703"/>
      <c r="AF86" s="703"/>
      <c r="AG86" s="703"/>
      <c r="AH86" s="703"/>
      <c r="AI86" s="703"/>
      <c r="AJ86" s="703"/>
      <c r="AK86" s="703"/>
      <c r="AL86" s="703"/>
      <c r="AM86" s="703"/>
      <c r="AN86" s="703"/>
      <c r="AO86" s="703"/>
      <c r="AP86" s="704"/>
      <c r="AQ86" s="619"/>
      <c r="AR86" s="601"/>
      <c r="AS86" s="601"/>
      <c r="AT86" s="601"/>
      <c r="AU86" s="602"/>
      <c r="AV86" s="627"/>
      <c r="AW86" s="628"/>
      <c r="AX86" s="628"/>
      <c r="AY86" s="628"/>
      <c r="AZ86" s="628"/>
      <c r="BA86" s="628"/>
      <c r="BB86" s="628"/>
      <c r="BC86" s="629"/>
      <c r="BD86" s="718"/>
      <c r="BE86" s="719"/>
      <c r="BF86" s="719"/>
      <c r="BG86" s="719"/>
      <c r="BH86" s="719"/>
      <c r="BI86" s="719"/>
      <c r="BJ86" s="719"/>
      <c r="BK86" s="720"/>
    </row>
    <row r="87" spans="1:63" ht="22.5" customHeight="1">
      <c r="A87" s="723"/>
      <c r="B87" s="370"/>
      <c r="C87" s="702"/>
      <c r="D87" s="703"/>
      <c r="E87" s="703"/>
      <c r="F87" s="703"/>
      <c r="G87" s="703"/>
      <c r="H87" s="703"/>
      <c r="I87" s="703"/>
      <c r="J87" s="703"/>
      <c r="K87" s="703"/>
      <c r="L87" s="703"/>
      <c r="M87" s="703"/>
      <c r="N87" s="703"/>
      <c r="O87" s="703"/>
      <c r="P87" s="703"/>
      <c r="Q87" s="703"/>
      <c r="R87" s="703"/>
      <c r="S87" s="703"/>
      <c r="T87" s="703"/>
      <c r="U87" s="703"/>
      <c r="V87" s="703"/>
      <c r="W87" s="703"/>
      <c r="X87" s="703"/>
      <c r="Y87" s="703"/>
      <c r="Z87" s="703"/>
      <c r="AA87" s="703"/>
      <c r="AB87" s="703"/>
      <c r="AC87" s="703"/>
      <c r="AD87" s="703"/>
      <c r="AE87" s="703"/>
      <c r="AF87" s="703"/>
      <c r="AG87" s="703"/>
      <c r="AH87" s="703"/>
      <c r="AI87" s="703"/>
      <c r="AJ87" s="703"/>
      <c r="AK87" s="703"/>
      <c r="AL87" s="703"/>
      <c r="AM87" s="703"/>
      <c r="AN87" s="703"/>
      <c r="AO87" s="703"/>
      <c r="AP87" s="704"/>
      <c r="AQ87" s="619"/>
      <c r="AR87" s="601"/>
      <c r="AS87" s="601"/>
      <c r="AT87" s="601"/>
      <c r="AU87" s="602"/>
      <c r="AV87" s="603"/>
      <c r="AW87" s="604"/>
      <c r="AX87" s="604"/>
      <c r="AY87" s="604"/>
      <c r="AZ87" s="604"/>
      <c r="BA87" s="604"/>
      <c r="BB87" s="604"/>
      <c r="BC87" s="605"/>
      <c r="BD87" s="669"/>
      <c r="BE87" s="670"/>
      <c r="BF87" s="670"/>
      <c r="BG87" s="670"/>
      <c r="BH87" s="670"/>
      <c r="BI87" s="670"/>
      <c r="BJ87" s="670"/>
      <c r="BK87" s="671"/>
    </row>
    <row r="88" spans="1:63" ht="23.1" customHeight="1">
      <c r="A88" s="723"/>
      <c r="B88" s="522"/>
      <c r="C88" s="597"/>
      <c r="D88" s="598"/>
      <c r="E88" s="598"/>
      <c r="F88" s="598"/>
      <c r="G88" s="598"/>
      <c r="H88" s="598"/>
      <c r="I88" s="598"/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8"/>
      <c r="X88" s="598"/>
      <c r="Y88" s="598"/>
      <c r="Z88" s="598"/>
      <c r="AA88" s="598"/>
      <c r="AB88" s="598"/>
      <c r="AC88" s="598"/>
      <c r="AD88" s="598"/>
      <c r="AE88" s="598"/>
      <c r="AF88" s="598"/>
      <c r="AG88" s="598"/>
      <c r="AH88" s="598"/>
      <c r="AI88" s="598"/>
      <c r="AJ88" s="598"/>
      <c r="AK88" s="598"/>
      <c r="AL88" s="598"/>
      <c r="AM88" s="598"/>
      <c r="AN88" s="598"/>
      <c r="AO88" s="598"/>
      <c r="AP88" s="599"/>
      <c r="AQ88" s="619"/>
      <c r="AR88" s="601"/>
      <c r="AS88" s="601"/>
      <c r="AT88" s="601"/>
      <c r="AU88" s="602"/>
      <c r="AV88" s="627"/>
      <c r="AW88" s="628"/>
      <c r="AX88" s="628"/>
      <c r="AY88" s="628"/>
      <c r="AZ88" s="628"/>
      <c r="BA88" s="628"/>
      <c r="BB88" s="628"/>
      <c r="BC88" s="629"/>
      <c r="BD88" s="669"/>
      <c r="BE88" s="670"/>
      <c r="BF88" s="670"/>
      <c r="BG88" s="670"/>
      <c r="BH88" s="670"/>
      <c r="BI88" s="670"/>
      <c r="BJ88" s="670"/>
      <c r="BK88" s="671"/>
    </row>
    <row r="89" spans="1:63" ht="18" customHeight="1">
      <c r="A89" s="724"/>
      <c r="B89" s="523"/>
      <c r="C89" s="708"/>
      <c r="D89" s="709"/>
      <c r="E89" s="709"/>
      <c r="F89" s="709"/>
      <c r="G89" s="709"/>
      <c r="H89" s="709"/>
      <c r="I89" s="709"/>
      <c r="J89" s="709"/>
      <c r="K89" s="709"/>
      <c r="L89" s="709"/>
      <c r="M89" s="709"/>
      <c r="N89" s="709"/>
      <c r="O89" s="709"/>
      <c r="P89" s="709"/>
      <c r="Q89" s="709"/>
      <c r="R89" s="709"/>
      <c r="S89" s="709"/>
      <c r="T89" s="709"/>
      <c r="U89" s="709"/>
      <c r="V89" s="709"/>
      <c r="W89" s="709"/>
      <c r="X89" s="709"/>
      <c r="Y89" s="709"/>
      <c r="Z89" s="709"/>
      <c r="AA89" s="709"/>
      <c r="AB89" s="709"/>
      <c r="AC89" s="709"/>
      <c r="AD89" s="709"/>
      <c r="AE89" s="709"/>
      <c r="AF89" s="709"/>
      <c r="AG89" s="709"/>
      <c r="AH89" s="709"/>
      <c r="AI89" s="709"/>
      <c r="AJ89" s="709"/>
      <c r="AK89" s="709"/>
      <c r="AL89" s="709"/>
      <c r="AM89" s="709"/>
      <c r="AN89" s="709"/>
      <c r="AO89" s="709"/>
      <c r="AP89" s="710"/>
      <c r="AQ89" s="636"/>
      <c r="AR89" s="637"/>
      <c r="AS89" s="637"/>
      <c r="AT89" s="637"/>
      <c r="AU89" s="638"/>
      <c r="AV89" s="711"/>
      <c r="AW89" s="712"/>
      <c r="AX89" s="712"/>
      <c r="AY89" s="712"/>
      <c r="AZ89" s="712"/>
      <c r="BA89" s="712"/>
      <c r="BB89" s="712"/>
      <c r="BC89" s="713"/>
      <c r="BD89" s="714"/>
      <c r="BE89" s="715"/>
      <c r="BF89" s="715"/>
      <c r="BG89" s="715"/>
      <c r="BH89" s="715"/>
      <c r="BI89" s="715"/>
      <c r="BJ89" s="715"/>
      <c r="BK89" s="716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4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5"/>
      <c r="B93" s="525"/>
      <c r="C93" s="717"/>
      <c r="D93" s="717"/>
      <c r="E93" s="717"/>
      <c r="F93" s="717"/>
      <c r="G93" s="717"/>
      <c r="H93" s="717"/>
      <c r="I93" s="717"/>
      <c r="J93" s="717"/>
      <c r="K93" s="717"/>
      <c r="L93" s="717"/>
      <c r="M93" s="525"/>
      <c r="N93" s="528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25"/>
      <c r="AJ93" s="525"/>
      <c r="AK93" s="525"/>
      <c r="AL93" s="525"/>
      <c r="AM93" s="525"/>
      <c r="AN93" s="525"/>
      <c r="AO93" s="525"/>
      <c r="AP93" s="525"/>
      <c r="AQ93" s="525"/>
      <c r="AR93" s="525"/>
      <c r="AS93" s="525"/>
      <c r="AT93" s="525"/>
      <c r="AU93" s="525"/>
      <c r="AV93" s="525"/>
      <c r="AW93" s="525"/>
      <c r="AX93" s="525"/>
      <c r="AY93" s="525"/>
      <c r="AZ93" s="525"/>
      <c r="BA93" s="525"/>
      <c r="BB93" s="525"/>
      <c r="BC93" s="525"/>
      <c r="BD93" s="524"/>
      <c r="BE93" s="524"/>
      <c r="BF93" s="524"/>
      <c r="BG93" s="524"/>
      <c r="BH93" s="524"/>
      <c r="BI93" s="524"/>
      <c r="BJ93" s="524"/>
      <c r="BK93" s="524"/>
    </row>
    <row r="94" spans="1:63" ht="18" customHeight="1">
      <c r="A94" s="526"/>
      <c r="B94" s="525"/>
      <c r="C94" s="525"/>
      <c r="D94" s="525"/>
      <c r="E94" s="525"/>
      <c r="F94" s="525"/>
      <c r="G94" s="525"/>
      <c r="H94" s="525"/>
      <c r="I94" s="525"/>
      <c r="J94" s="525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4"/>
      <c r="BE94" s="524"/>
      <c r="BF94" s="524"/>
      <c r="BG94" s="524"/>
      <c r="BH94" s="524"/>
      <c r="BI94" s="524"/>
      <c r="BJ94" s="524"/>
      <c r="BK94" s="524"/>
    </row>
    <row r="95" spans="1:63" ht="18" customHeight="1">
      <c r="A95" s="526"/>
      <c r="B95" s="527"/>
      <c r="C95" s="527"/>
      <c r="D95" s="527"/>
      <c r="E95" s="527"/>
      <c r="F95" s="527"/>
      <c r="G95" s="527"/>
      <c r="H95" s="527"/>
      <c r="I95" s="527"/>
      <c r="J95" s="527"/>
      <c r="K95" s="527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7"/>
      <c r="C96" s="527"/>
      <c r="D96" s="527"/>
      <c r="E96" s="527"/>
      <c r="F96" s="527"/>
      <c r="G96" s="527"/>
      <c r="H96" s="527"/>
      <c r="I96" s="527"/>
      <c r="J96" s="527"/>
      <c r="K96" s="527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7"/>
    </row>
    <row r="106" spans="2:63" ht="18" customHeight="1">
      <c r="F106" s="727"/>
    </row>
    <row r="107" spans="2:63" ht="18" customHeight="1">
      <c r="F107" s="727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63" priority="2502" stopIfTrue="1" operator="between">
      <formula>#REF!</formula>
      <formula>0</formula>
    </cfRule>
    <cfRule type="cellIs" dxfId="762" priority="2506" stopIfTrue="1" operator="lessThan">
      <formula>0</formula>
    </cfRule>
    <cfRule type="cellIs" dxfId="761" priority="2501" stopIfTrue="1" operator="between">
      <formula>#REF!</formula>
      <formula>#REF!</formula>
    </cfRule>
  </conditionalFormatting>
  <conditionalFormatting sqref="D11">
    <cfRule type="cellIs" dxfId="760" priority="3951" stopIfTrue="1" operator="lessThan">
      <formula>0</formula>
    </cfRule>
    <cfRule type="cellIs" dxfId="759" priority="2883" stopIfTrue="1" operator="between">
      <formula>#REF!</formula>
      <formula>0</formula>
    </cfRule>
    <cfRule type="cellIs" dxfId="758" priority="2882" stopIfTrue="1" operator="between">
      <formula>#REF!</formula>
      <formula>#REF!</formula>
    </cfRule>
  </conditionalFormatting>
  <conditionalFormatting sqref="E33:F33">
    <cfRule type="cellIs" dxfId="757" priority="4540" stopIfTrue="1" operator="between">
      <formula>#REF!</formula>
      <formula>0</formula>
    </cfRule>
    <cfRule type="cellIs" dxfId="756" priority="4539" stopIfTrue="1" operator="between">
      <formula>#REF!</formula>
      <formula>#REF!</formula>
    </cfRule>
    <cfRule type="cellIs" dxfId="755" priority="4541" stopIfTrue="1" operator="lessThan">
      <formula>0</formula>
    </cfRule>
  </conditionalFormatting>
  <conditionalFormatting sqref="F17">
    <cfRule type="cellIs" dxfId="754" priority="458" stopIfTrue="1" operator="lessThan">
      <formula>0</formula>
    </cfRule>
  </conditionalFormatting>
  <conditionalFormatting sqref="F26">
    <cfRule type="cellIs" dxfId="753" priority="2509" stopIfTrue="1" operator="lessThan">
      <formula>0</formula>
    </cfRule>
    <cfRule type="cellIs" dxfId="752" priority="2507" stopIfTrue="1" operator="between">
      <formula>#REF!</formula>
      <formula>#REF!</formula>
    </cfRule>
    <cfRule type="cellIs" dxfId="751" priority="2508" stopIfTrue="1" operator="between">
      <formula>#REF!</formula>
      <formula>0</formula>
    </cfRule>
  </conditionalFormatting>
  <conditionalFormatting sqref="F32">
    <cfRule type="cellIs" dxfId="750" priority="4631" stopIfTrue="1" operator="lessThan">
      <formula>0</formula>
    </cfRule>
  </conditionalFormatting>
  <conditionalFormatting sqref="F35">
    <cfRule type="cellIs" dxfId="749" priority="1464" stopIfTrue="1" operator="lessThan">
      <formula>0</formula>
    </cfRule>
  </conditionalFormatting>
  <conditionalFormatting sqref="F11:H11">
    <cfRule type="cellIs" dxfId="748" priority="3954" stopIfTrue="1" operator="lessThan">
      <formula>0</formula>
    </cfRule>
    <cfRule type="cellIs" dxfId="747" priority="2479" stopIfTrue="1" operator="between">
      <formula>#REF!</formula>
      <formula>#REF!</formula>
    </cfRule>
    <cfRule type="cellIs" dxfId="746" priority="2480" stopIfTrue="1" operator="between">
      <formula>#REF!</formula>
      <formula>0</formula>
    </cfRule>
  </conditionalFormatting>
  <conditionalFormatting sqref="F17:H17">
    <cfRule type="cellIs" dxfId="745" priority="456" stopIfTrue="1" operator="between">
      <formula>#REF!</formula>
      <formula>#REF!</formula>
    </cfRule>
    <cfRule type="cellIs" dxfId="744" priority="457" stopIfTrue="1" operator="between">
      <formula>#REF!</formula>
      <formula>0</formula>
    </cfRule>
  </conditionalFormatting>
  <conditionalFormatting sqref="F32:H32">
    <cfRule type="cellIs" dxfId="743" priority="4630" stopIfTrue="1" operator="between">
      <formula>#REF!</formula>
      <formula>0</formula>
    </cfRule>
    <cfRule type="cellIs" dxfId="742" priority="4629" stopIfTrue="1" operator="between">
      <formula>#REF!</formula>
      <formula>#REF!</formula>
    </cfRule>
  </conditionalFormatting>
  <conditionalFormatting sqref="F35:H35">
    <cfRule type="cellIs" dxfId="741" priority="1462" stopIfTrue="1" operator="between">
      <formula>#REF!</formula>
      <formula>#REF!</formula>
    </cfRule>
    <cfRule type="cellIs" dxfId="740" priority="1463" stopIfTrue="1" operator="between">
      <formula>#REF!</formula>
      <formula>0</formula>
    </cfRule>
  </conditionalFormatting>
  <conditionalFormatting sqref="G17:H17">
    <cfRule type="cellIs" dxfId="739" priority="459" stopIfTrue="1" operator="lessThan">
      <formula>0</formula>
    </cfRule>
  </conditionalFormatting>
  <conditionalFormatting sqref="G32:H32">
    <cfRule type="cellIs" dxfId="738" priority="4634" stopIfTrue="1" operator="lessThan">
      <formula>0</formula>
    </cfRule>
  </conditionalFormatting>
  <conditionalFormatting sqref="G35:H35">
    <cfRule type="cellIs" dxfId="737" priority="1465" stopIfTrue="1" operator="lessThan">
      <formula>0</formula>
    </cfRule>
  </conditionalFormatting>
  <conditionalFormatting sqref="H26">
    <cfRule type="cellIs" dxfId="736" priority="2498" stopIfTrue="1" operator="between">
      <formula>#REF!</formula>
      <formula>#REF!</formula>
    </cfRule>
    <cfRule type="cellIs" dxfId="735" priority="2499" stopIfTrue="1" operator="between">
      <formula>#REF!</formula>
      <formula>0</formula>
    </cfRule>
    <cfRule type="cellIs" dxfId="734" priority="2500" stopIfTrue="1" operator="lessThan">
      <formula>0</formula>
    </cfRule>
  </conditionalFormatting>
  <conditionalFormatting sqref="J17">
    <cfRule type="cellIs" dxfId="733" priority="466" stopIfTrue="1" operator="lessThan">
      <formula>0</formula>
    </cfRule>
  </conditionalFormatting>
  <conditionalFormatting sqref="J32">
    <cfRule type="cellIs" dxfId="732" priority="4649" stopIfTrue="1" operator="lessThan">
      <formula>0</formula>
    </cfRule>
  </conditionalFormatting>
  <conditionalFormatting sqref="J35">
    <cfRule type="cellIs" dxfId="731" priority="1472" stopIfTrue="1" operator="lessThan">
      <formula>0</formula>
    </cfRule>
  </conditionalFormatting>
  <conditionalFormatting sqref="J17:L17">
    <cfRule type="cellIs" dxfId="730" priority="465" stopIfTrue="1" operator="between">
      <formula>#REF!</formula>
      <formula>0</formula>
    </cfRule>
    <cfRule type="cellIs" dxfId="729" priority="464" stopIfTrue="1" operator="between">
      <formula>#REF!</formula>
      <formula>#REF!</formula>
    </cfRule>
  </conditionalFormatting>
  <conditionalFormatting sqref="J32:L32">
    <cfRule type="cellIs" dxfId="728" priority="4648" stopIfTrue="1" operator="between">
      <formula>#REF!</formula>
      <formula>0</formula>
    </cfRule>
    <cfRule type="cellIs" dxfId="727" priority="4647" stopIfTrue="1" operator="between">
      <formula>#REF!</formula>
      <formula>#REF!</formula>
    </cfRule>
  </conditionalFormatting>
  <conditionalFormatting sqref="J35:L35">
    <cfRule type="cellIs" dxfId="726" priority="1470" stopIfTrue="1" operator="between">
      <formula>#REF!</formula>
      <formula>#REF!</formula>
    </cfRule>
    <cfRule type="cellIs" dxfId="725" priority="1471" stopIfTrue="1" operator="between">
      <formula>#REF!</formula>
      <formula>0</formula>
    </cfRule>
  </conditionalFormatting>
  <conditionalFormatting sqref="K17:L17">
    <cfRule type="cellIs" dxfId="724" priority="467" stopIfTrue="1" operator="lessThan">
      <formula>0</formula>
    </cfRule>
  </conditionalFormatting>
  <conditionalFormatting sqref="K32:L32">
    <cfRule type="cellIs" dxfId="723" priority="4652" stopIfTrue="1" operator="lessThan">
      <formula>0</formula>
    </cfRule>
  </conditionalFormatting>
  <conditionalFormatting sqref="K35:L35">
    <cfRule type="cellIs" dxfId="722" priority="1473" stopIfTrue="1" operator="lessThan">
      <formula>0</formula>
    </cfRule>
  </conditionalFormatting>
  <conditionalFormatting sqref="L11">
    <cfRule type="cellIs" dxfId="721" priority="3961" stopIfTrue="1" operator="lessThan">
      <formula>0</formula>
    </cfRule>
  </conditionalFormatting>
  <conditionalFormatting sqref="L26">
    <cfRule type="cellIs" dxfId="720" priority="2495" stopIfTrue="1" operator="between">
      <formula>#REF!</formula>
      <formula>#REF!</formula>
    </cfRule>
    <cfRule type="cellIs" dxfId="719" priority="2496" stopIfTrue="1" operator="between">
      <formula>#REF!</formula>
      <formula>0</formula>
    </cfRule>
    <cfRule type="cellIs" dxfId="718" priority="2497" stopIfTrue="1" operator="lessThan">
      <formula>0</formula>
    </cfRule>
  </conditionalFormatting>
  <conditionalFormatting sqref="L11:P11">
    <cfRule type="cellIs" dxfId="717" priority="3958" stopIfTrue="1" operator="between">
      <formula>#REF!</formula>
      <formula>#REF!</formula>
    </cfRule>
    <cfRule type="cellIs" dxfId="716" priority="3959" stopIfTrue="1" operator="between">
      <formula>#REF!</formula>
      <formula>0</formula>
    </cfRule>
  </conditionalFormatting>
  <conditionalFormatting sqref="M33:N33">
    <cfRule type="cellIs" dxfId="715" priority="4535" stopIfTrue="1" operator="lessThan">
      <formula>0</formula>
    </cfRule>
    <cfRule type="cellIs" dxfId="714" priority="4533" stopIfTrue="1" operator="between">
      <formula>#REF!</formula>
      <formula>#REF!</formula>
    </cfRule>
    <cfRule type="cellIs" dxfId="713" priority="4534" stopIfTrue="1" operator="between">
      <formula>#REF!</formula>
      <formula>0</formula>
    </cfRule>
  </conditionalFormatting>
  <conditionalFormatting sqref="M11:P11">
    <cfRule type="cellIs" dxfId="712" priority="3960" stopIfTrue="1" operator="lessThan">
      <formula>0</formula>
    </cfRule>
  </conditionalFormatting>
  <conditionalFormatting sqref="N2 N5 N37:N53 N55 N90:N65539">
    <cfRule type="cellIs" dxfId="711" priority="6737" stopIfTrue="1" operator="lessThan">
      <formula>0</formula>
    </cfRule>
  </conditionalFormatting>
  <conditionalFormatting sqref="N9 N10:P10">
    <cfRule type="cellIs" dxfId="710" priority="6759" stopIfTrue="1" operator="between">
      <formula>#REF!</formula>
      <formula>#REF!</formula>
    </cfRule>
    <cfRule type="cellIs" dxfId="709" priority="6760" stopIfTrue="1" operator="between">
      <formula>#REF!</formula>
      <formula>0</formula>
    </cfRule>
  </conditionalFormatting>
  <conditionalFormatting sqref="N9:N10">
    <cfRule type="cellIs" dxfId="708" priority="6761" stopIfTrue="1" operator="lessThan">
      <formula>0</formula>
    </cfRule>
  </conditionalFormatting>
  <conditionalFormatting sqref="N12:N17">
    <cfRule type="cellIs" dxfId="707" priority="379" stopIfTrue="1" operator="lessThan">
      <formula>0</formula>
    </cfRule>
  </conditionalFormatting>
  <conditionalFormatting sqref="N18:N20">
    <cfRule type="cellIs" dxfId="706" priority="6270" stopIfTrue="1" operator="between">
      <formula>#REF!</formula>
      <formula>#REF!</formula>
    </cfRule>
    <cfRule type="cellIs" dxfId="705" priority="6271" stopIfTrue="1" operator="between">
      <formula>#REF!</formula>
      <formula>0</formula>
    </cfRule>
    <cfRule type="cellIs" dxfId="704" priority="6272" stopIfTrue="1" operator="lessThan">
      <formula>0</formula>
    </cfRule>
  </conditionalFormatting>
  <conditionalFormatting sqref="N21:N23">
    <cfRule type="cellIs" dxfId="703" priority="661" stopIfTrue="1" operator="lessThan">
      <formula>0</formula>
    </cfRule>
  </conditionalFormatting>
  <conditionalFormatting sqref="N25">
    <cfRule type="cellIs" dxfId="702" priority="2020" stopIfTrue="1" operator="lessThan">
      <formula>0</formula>
    </cfRule>
  </conditionalFormatting>
  <conditionalFormatting sqref="N27:N28">
    <cfRule type="cellIs" dxfId="701" priority="3655" stopIfTrue="1" operator="lessThan">
      <formula>0</formula>
    </cfRule>
  </conditionalFormatting>
  <conditionalFormatting sqref="N31:N32">
    <cfRule type="cellIs" dxfId="700" priority="4640" stopIfTrue="1" operator="lessThan">
      <formula>0</formula>
    </cfRule>
  </conditionalFormatting>
  <conditionalFormatting sqref="N34:N35">
    <cfRule type="cellIs" dxfId="699" priority="1468" stopIfTrue="1" operator="lessThan">
      <formula>0</formula>
    </cfRule>
  </conditionalFormatting>
  <conditionalFormatting sqref="N2:P2 N5:O5 N37:P53 N55:P55 N90:P65539">
    <cfRule type="cellIs" dxfId="698" priority="6736" stopIfTrue="1" operator="between">
      <formula>#REF!</formula>
      <formula>0</formula>
    </cfRule>
    <cfRule type="cellIs" dxfId="697" priority="6735" stopIfTrue="1" operator="between">
      <formula>#REF!</formula>
      <formula>#REF!</formula>
    </cfRule>
  </conditionalFormatting>
  <conditionalFormatting sqref="N12:P17">
    <cfRule type="cellIs" dxfId="696" priority="377" stopIfTrue="1" operator="between">
      <formula>#REF!</formula>
      <formula>0</formula>
    </cfRule>
    <cfRule type="cellIs" dxfId="695" priority="376" stopIfTrue="1" operator="between">
      <formula>#REF!</formula>
      <formula>#REF!</formula>
    </cfRule>
  </conditionalFormatting>
  <conditionalFormatting sqref="N21:P23">
    <cfRule type="cellIs" dxfId="694" priority="659" stopIfTrue="1" operator="between">
      <formula>#REF!</formula>
      <formula>0</formula>
    </cfRule>
    <cfRule type="cellIs" dxfId="693" priority="658" stopIfTrue="1" operator="between">
      <formula>#REF!</formula>
      <formula>#REF!</formula>
    </cfRule>
  </conditionalFormatting>
  <conditionalFormatting sqref="N25:P25">
    <cfRule type="cellIs" dxfId="692" priority="1858" stopIfTrue="1" operator="between">
      <formula>#REF!</formula>
      <formula>#REF!</formula>
    </cfRule>
    <cfRule type="cellIs" dxfId="691" priority="1859" stopIfTrue="1" operator="between">
      <formula>#REF!</formula>
      <formula>0</formula>
    </cfRule>
  </conditionalFormatting>
  <conditionalFormatting sqref="N27:P28">
    <cfRule type="cellIs" dxfId="690" priority="2475" stopIfTrue="1" operator="between">
      <formula>#REF!</formula>
      <formula>0</formula>
    </cfRule>
    <cfRule type="cellIs" dxfId="689" priority="2474" stopIfTrue="1" operator="between">
      <formula>#REF!</formula>
      <formula>#REF!</formula>
    </cfRule>
  </conditionalFormatting>
  <conditionalFormatting sqref="N31:P32">
    <cfRule type="cellIs" dxfId="688" priority="4638" stopIfTrue="1" operator="between">
      <formula>#REF!</formula>
      <formula>#REF!</formula>
    </cfRule>
    <cfRule type="cellIs" dxfId="687" priority="4639" stopIfTrue="1" operator="between">
      <formula>#REF!</formula>
      <formula>0</formula>
    </cfRule>
  </conditionalFormatting>
  <conditionalFormatting sqref="N34:P35">
    <cfRule type="cellIs" dxfId="686" priority="1467" stopIfTrue="1" operator="between">
      <formula>#REF!</formula>
      <formula>0</formula>
    </cfRule>
    <cfRule type="cellIs" dxfId="685" priority="1466" stopIfTrue="1" operator="between">
      <formula>#REF!</formula>
      <formula>#REF!</formula>
    </cfRule>
  </conditionalFormatting>
  <conditionalFormatting sqref="O2:P2 O5 O37:P53 O55:P55 O90:P65539">
    <cfRule type="cellIs" dxfId="684" priority="6740" stopIfTrue="1" operator="lessThan">
      <formula>0</formula>
    </cfRule>
  </conditionalFormatting>
  <conditionalFormatting sqref="O10:P10">
    <cfRule type="cellIs" dxfId="683" priority="6764" stopIfTrue="1" operator="lessThan">
      <formula>0</formula>
    </cfRule>
  </conditionalFormatting>
  <conditionalFormatting sqref="O12:P17">
    <cfRule type="cellIs" dxfId="682" priority="378" stopIfTrue="1" operator="lessThan">
      <formula>0</formula>
    </cfRule>
  </conditionalFormatting>
  <conditionalFormatting sqref="O18:P18">
    <cfRule type="cellIs" dxfId="681" priority="6704" stopIfTrue="1" operator="lessThan">
      <formula>0</formula>
    </cfRule>
    <cfRule type="cellIs" dxfId="680" priority="6702" stopIfTrue="1" operator="between">
      <formula>#REF!</formula>
      <formula>#REF!</formula>
    </cfRule>
    <cfRule type="cellIs" dxfId="679" priority="6703" stopIfTrue="1" operator="between">
      <formula>#REF!</formula>
      <formula>0</formula>
    </cfRule>
  </conditionalFormatting>
  <conditionalFormatting sqref="O20:P20">
    <cfRule type="cellIs" dxfId="678" priority="2000" stopIfTrue="1" operator="between">
      <formula>#REF!</formula>
      <formula>#REF!</formula>
    </cfRule>
    <cfRule type="cellIs" dxfId="677" priority="2001" stopIfTrue="1" operator="between">
      <formula>#REF!</formula>
      <formula>0</formula>
    </cfRule>
    <cfRule type="cellIs" dxfId="676" priority="2002" stopIfTrue="1" operator="lessThan">
      <formula>0</formula>
    </cfRule>
  </conditionalFormatting>
  <conditionalFormatting sqref="O21:P23">
    <cfRule type="cellIs" dxfId="675" priority="660" stopIfTrue="1" operator="lessThan">
      <formula>0</formula>
    </cfRule>
  </conditionalFormatting>
  <conditionalFormatting sqref="O25:P25">
    <cfRule type="cellIs" dxfId="674" priority="1860" stopIfTrue="1" operator="lessThan">
      <formula>0</formula>
    </cfRule>
  </conditionalFormatting>
  <conditionalFormatting sqref="O27:P28">
    <cfRule type="cellIs" dxfId="673" priority="2476" stopIfTrue="1" operator="lessThan">
      <formula>0</formula>
    </cfRule>
  </conditionalFormatting>
  <conditionalFormatting sqref="O31:P32">
    <cfRule type="cellIs" dxfId="672" priority="4643" stopIfTrue="1" operator="lessThan">
      <formula>0</formula>
    </cfRule>
  </conditionalFormatting>
  <conditionalFormatting sqref="O34:P35">
    <cfRule type="cellIs" dxfId="671" priority="1469" stopIfTrue="1" operator="lessThan">
      <formula>0</formula>
    </cfRule>
  </conditionalFormatting>
  <conditionalFormatting sqref="P4:P6">
    <cfRule type="cellIs" dxfId="670" priority="6743" stopIfTrue="1" operator="lessThan">
      <formula>0</formula>
    </cfRule>
    <cfRule type="cellIs" dxfId="669" priority="6741" stopIfTrue="1" operator="between">
      <formula>#REF!</formula>
      <formula>#REF!</formula>
    </cfRule>
    <cfRule type="cellIs" dxfId="668" priority="6742" stopIfTrue="1" operator="between">
      <formula>#REF!</formula>
      <formula>0</formula>
    </cfRule>
  </conditionalFormatting>
  <conditionalFormatting sqref="P9">
    <cfRule type="cellIs" dxfId="667" priority="4092" stopIfTrue="1" operator="between">
      <formula>#REF!</formula>
      <formula>#REF!</formula>
    </cfRule>
    <cfRule type="cellIs" dxfId="666" priority="4094" stopIfTrue="1" operator="lessThan">
      <formula>0</formula>
    </cfRule>
    <cfRule type="cellIs" dxfId="665" priority="4093" stopIfTrue="1" operator="between">
      <formula>#REF!</formula>
      <formula>0</formula>
    </cfRule>
  </conditionalFormatting>
  <conditionalFormatting sqref="R9">
    <cfRule type="cellIs" dxfId="664" priority="1917" stopIfTrue="1" operator="lessThan">
      <formula>0</formula>
    </cfRule>
  </conditionalFormatting>
  <conditionalFormatting sqref="R12">
    <cfRule type="cellIs" dxfId="663" priority="383" stopIfTrue="1" operator="lessThan">
      <formula>0</formula>
    </cfRule>
  </conditionalFormatting>
  <conditionalFormatting sqref="R14:R16">
    <cfRule type="cellIs" dxfId="662" priority="133" stopIfTrue="1" operator="lessThan">
      <formula>0</formula>
    </cfRule>
  </conditionalFormatting>
  <conditionalFormatting sqref="R20:R21">
    <cfRule type="cellIs" dxfId="661" priority="665" stopIfTrue="1" operator="lessThan">
      <formula>0</formula>
    </cfRule>
  </conditionalFormatting>
  <conditionalFormatting sqref="R23">
    <cfRule type="cellIs" dxfId="660" priority="657" stopIfTrue="1" operator="lessThan">
      <formula>0</formula>
    </cfRule>
  </conditionalFormatting>
  <conditionalFormatting sqref="R9:S9">
    <cfRule type="cellIs" dxfId="659" priority="1032" stopIfTrue="1" operator="between">
      <formula>#REF!</formula>
      <formula>#REF!</formula>
    </cfRule>
    <cfRule type="cellIs" dxfId="658" priority="1033" stopIfTrue="1" operator="between">
      <formula>#REF!</formula>
      <formula>0</formula>
    </cfRule>
  </conditionalFormatting>
  <conditionalFormatting sqref="R12:T12">
    <cfRule type="cellIs" dxfId="657" priority="380" stopIfTrue="1" operator="between">
      <formula>#REF!</formula>
      <formula>#REF!</formula>
    </cfRule>
    <cfRule type="cellIs" dxfId="656" priority="381" stopIfTrue="1" operator="between">
      <formula>#REF!</formula>
      <formula>0</formula>
    </cfRule>
  </conditionalFormatting>
  <conditionalFormatting sqref="R14:T16">
    <cfRule type="cellIs" dxfId="655" priority="131" stopIfTrue="1" operator="between">
      <formula>#REF!</formula>
      <formula>0</formula>
    </cfRule>
    <cfRule type="cellIs" dxfId="654" priority="130" stopIfTrue="1" operator="between">
      <formula>#REF!</formula>
      <formula>#REF!</formula>
    </cfRule>
  </conditionalFormatting>
  <conditionalFormatting sqref="R20:T21">
    <cfRule type="cellIs" dxfId="653" priority="662" stopIfTrue="1" operator="between">
      <formula>#REF!</formula>
      <formula>#REF!</formula>
    </cfRule>
    <cfRule type="cellIs" dxfId="652" priority="663" stopIfTrue="1" operator="between">
      <formula>#REF!</formula>
      <formula>0</formula>
    </cfRule>
  </conditionalFormatting>
  <conditionalFormatting sqref="R23:T23">
    <cfRule type="cellIs" dxfId="651" priority="654" stopIfTrue="1" operator="between">
      <formula>#REF!</formula>
      <formula>0</formula>
    </cfRule>
    <cfRule type="cellIs" dxfId="650" priority="653" stopIfTrue="1" operator="between">
      <formula>#REF!</formula>
      <formula>#REF!</formula>
    </cfRule>
  </conditionalFormatting>
  <conditionalFormatting sqref="S9">
    <cfRule type="cellIs" dxfId="649" priority="1039" stopIfTrue="1" operator="lessThan">
      <formula>0</formula>
    </cfRule>
  </conditionalFormatting>
  <conditionalFormatting sqref="S12:T12">
    <cfRule type="cellIs" dxfId="648" priority="382" stopIfTrue="1" operator="lessThan">
      <formula>0</formula>
    </cfRule>
  </conditionalFormatting>
  <conditionalFormatting sqref="S14:T16">
    <cfRule type="cellIs" dxfId="647" priority="132" stopIfTrue="1" operator="lessThan">
      <formula>0</formula>
    </cfRule>
  </conditionalFormatting>
  <conditionalFormatting sqref="S20:T21">
    <cfRule type="cellIs" dxfId="646" priority="664" stopIfTrue="1" operator="lessThan">
      <formula>0</formula>
    </cfRule>
  </conditionalFormatting>
  <conditionalFormatting sqref="S23:T23">
    <cfRule type="cellIs" dxfId="645" priority="655" stopIfTrue="1" operator="lessThan">
      <formula>0</formula>
    </cfRule>
  </conditionalFormatting>
  <conditionalFormatting sqref="T9:T10">
    <cfRule type="cellIs" dxfId="644" priority="987" stopIfTrue="1" operator="between">
      <formula>#REF!</formula>
      <formula>#REF!</formula>
    </cfRule>
    <cfRule type="cellIs" dxfId="643" priority="988" stopIfTrue="1" operator="between">
      <formula>#REF!</formula>
      <formula>0</formula>
    </cfRule>
    <cfRule type="cellIs" dxfId="642" priority="989" stopIfTrue="1" operator="lessThan">
      <formula>0</formula>
    </cfRule>
  </conditionalFormatting>
  <conditionalFormatting sqref="T17">
    <cfRule type="cellIs" dxfId="641" priority="470" stopIfTrue="1" operator="lessThan">
      <formula>0</formula>
    </cfRule>
  </conditionalFormatting>
  <conditionalFormatting sqref="T17:T18">
    <cfRule type="cellIs" dxfId="640" priority="335" stopIfTrue="1" operator="between">
      <formula>#REF!</formula>
      <formula>0</formula>
    </cfRule>
    <cfRule type="cellIs" dxfId="639" priority="334" stopIfTrue="1" operator="between">
      <formula>#REF!</formula>
      <formula>#REF!</formula>
    </cfRule>
  </conditionalFormatting>
  <conditionalFormatting sqref="T18">
    <cfRule type="cellIs" dxfId="638" priority="336" stopIfTrue="1" operator="lessThan">
      <formula>0</formula>
    </cfRule>
  </conditionalFormatting>
  <conditionalFormatting sqref="T32">
    <cfRule type="cellIs" dxfId="637" priority="4658" stopIfTrue="1" operator="lessThan">
      <formula>0</formula>
    </cfRule>
    <cfRule type="cellIs" dxfId="636" priority="4657" stopIfTrue="1" operator="between">
      <formula>#REF!</formula>
      <formula>0</formula>
    </cfRule>
    <cfRule type="cellIs" dxfId="635" priority="4656" stopIfTrue="1" operator="between">
      <formula>#REF!</formula>
      <formula>#REF!</formula>
    </cfRule>
  </conditionalFormatting>
  <conditionalFormatting sqref="T35">
    <cfRule type="cellIs" dxfId="634" priority="1476" stopIfTrue="1" operator="lessThan">
      <formula>0</formula>
    </cfRule>
    <cfRule type="cellIs" dxfId="633" priority="1474" stopIfTrue="1" operator="between">
      <formula>#REF!</formula>
      <formula>#REF!</formula>
    </cfRule>
    <cfRule type="cellIs" dxfId="632" priority="1475" stopIfTrue="1" operator="between">
      <formula>#REF!</formula>
      <formula>0</formula>
    </cfRule>
  </conditionalFormatting>
  <conditionalFormatting sqref="V9">
    <cfRule type="cellIs" dxfId="631" priority="201" stopIfTrue="1" operator="lessThan">
      <formula>0</formula>
    </cfRule>
  </conditionalFormatting>
  <conditionalFormatting sqref="V9:V12">
    <cfRule type="cellIs" dxfId="630" priority="199" stopIfTrue="1" operator="between">
      <formula>#REF!</formula>
      <formula>#REF!</formula>
    </cfRule>
    <cfRule type="cellIs" dxfId="629" priority="200" stopIfTrue="1" operator="between">
      <formula>#REF!</formula>
      <formula>0</formula>
    </cfRule>
  </conditionalFormatting>
  <conditionalFormatting sqref="V10:V11">
    <cfRule type="cellIs" dxfId="628" priority="3049" stopIfTrue="1" operator="lessThan">
      <formula>0</formula>
    </cfRule>
  </conditionalFormatting>
  <conditionalFormatting sqref="V12">
    <cfRule type="cellIs" dxfId="627" priority="283" stopIfTrue="1" operator="lessThan">
      <formula>0</formula>
    </cfRule>
  </conditionalFormatting>
  <conditionalFormatting sqref="V14:V16">
    <cfRule type="cellIs" dxfId="626" priority="111" stopIfTrue="1" operator="between">
      <formula>#REF!</formula>
      <formula>#REF!</formula>
    </cfRule>
    <cfRule type="cellIs" dxfId="625" priority="112" stopIfTrue="1" operator="between">
      <formula>#REF!</formula>
      <formula>0</formula>
    </cfRule>
    <cfRule type="cellIs" dxfId="624" priority="113" stopIfTrue="1" operator="lessThan">
      <formula>0</formula>
    </cfRule>
  </conditionalFormatting>
  <conditionalFormatting sqref="V18:V21">
    <cfRule type="cellIs" dxfId="623" priority="554" stopIfTrue="1" operator="between">
      <formula>#REF!</formula>
      <formula>#REF!</formula>
    </cfRule>
    <cfRule type="cellIs" dxfId="622" priority="562" stopIfTrue="1" operator="lessThan">
      <formula>0</formula>
    </cfRule>
    <cfRule type="cellIs" dxfId="621" priority="555" stopIfTrue="1" operator="between">
      <formula>#REF!</formula>
      <formula>0</formula>
    </cfRule>
  </conditionalFormatting>
  <conditionalFormatting sqref="V23">
    <cfRule type="cellIs" dxfId="620" priority="645" stopIfTrue="1" operator="between">
      <formula>#REF!</formula>
      <formula>#REF!</formula>
    </cfRule>
    <cfRule type="cellIs" dxfId="619" priority="646" stopIfTrue="1" operator="between">
      <formula>#REF!</formula>
      <formula>0</formula>
    </cfRule>
    <cfRule type="cellIs" dxfId="618" priority="656" stopIfTrue="1" operator="lessThan">
      <formula>0</formula>
    </cfRule>
  </conditionalFormatting>
  <conditionalFormatting sqref="X9">
    <cfRule type="cellIs" dxfId="617" priority="348" stopIfTrue="1" operator="between">
      <formula>#REF!</formula>
      <formula>#REF!</formula>
    </cfRule>
    <cfRule type="cellIs" dxfId="616" priority="349" stopIfTrue="1" operator="between">
      <formula>#REF!</formula>
      <formula>0</formula>
    </cfRule>
    <cfRule type="cellIs" dxfId="615" priority="351" stopIfTrue="1" operator="between">
      <formula>#REF!</formula>
      <formula>0</formula>
    </cfRule>
    <cfRule type="cellIs" dxfId="614" priority="352" stopIfTrue="1" operator="lessThan">
      <formula>0</formula>
    </cfRule>
    <cfRule type="cellIs" dxfId="613" priority="347" stopIfTrue="1" operator="lessThan">
      <formula>0</formula>
    </cfRule>
    <cfRule type="cellIs" dxfId="612" priority="350" stopIfTrue="1" operator="between">
      <formula>#REF!</formula>
      <formula>#REF!</formula>
    </cfRule>
  </conditionalFormatting>
  <conditionalFormatting sqref="X10">
    <cfRule type="cellIs" dxfId="611" priority="2554" stopIfTrue="1" operator="lessThan">
      <formula>0</formula>
    </cfRule>
  </conditionalFormatting>
  <conditionalFormatting sqref="X11">
    <cfRule type="cellIs" dxfId="610" priority="4122" stopIfTrue="1" operator="between">
      <formula>#REF!</formula>
      <formula>#REF!</formula>
    </cfRule>
    <cfRule type="cellIs" dxfId="609" priority="4000" stopIfTrue="1" operator="lessThan">
      <formula>0</formula>
    </cfRule>
    <cfRule type="cellIs" dxfId="608" priority="4124" stopIfTrue="1" operator="lessThan">
      <formula>0</formula>
    </cfRule>
    <cfRule type="cellIs" dxfId="607" priority="4123" stopIfTrue="1" operator="between">
      <formula>#REF!</formula>
      <formula>0</formula>
    </cfRule>
  </conditionalFormatting>
  <conditionalFormatting sqref="X11:X12">
    <cfRule type="cellIs" dxfId="606" priority="288" stopIfTrue="1" operator="between">
      <formula>#REF!</formula>
      <formula>0</formula>
    </cfRule>
    <cfRule type="cellIs" dxfId="605" priority="287" stopIfTrue="1" operator="between">
      <formula>#REF!</formula>
      <formula>#REF!</formula>
    </cfRule>
  </conditionalFormatting>
  <conditionalFormatting sqref="X12">
    <cfRule type="cellIs" dxfId="604" priority="289" stopIfTrue="1" operator="lessThan">
      <formula>0</formula>
    </cfRule>
    <cfRule type="cellIs" dxfId="603" priority="286" stopIfTrue="1" operator="between">
      <formula>#REF!</formula>
      <formula>0</formula>
    </cfRule>
    <cfRule type="cellIs" dxfId="602" priority="285" stopIfTrue="1" operator="between">
      <formula>#REF!</formula>
      <formula>#REF!</formula>
    </cfRule>
    <cfRule type="cellIs" dxfId="601" priority="284" stopIfTrue="1" operator="lessThan">
      <formula>0</formula>
    </cfRule>
  </conditionalFormatting>
  <conditionalFormatting sqref="X14">
    <cfRule type="cellIs" dxfId="600" priority="114" stopIfTrue="1" operator="lessThan">
      <formula>0</formula>
    </cfRule>
    <cfRule type="cellIs" dxfId="599" priority="115" stopIfTrue="1" operator="between">
      <formula>#REF!</formula>
      <formula>#REF!</formula>
    </cfRule>
    <cfRule type="cellIs" dxfId="598" priority="116" stopIfTrue="1" operator="between">
      <formula>#REF!</formula>
      <formula>0</formula>
    </cfRule>
  </conditionalFormatting>
  <conditionalFormatting sqref="X14:X15">
    <cfRule type="cellIs" dxfId="597" priority="118" stopIfTrue="1" operator="between">
      <formula>#REF!</formula>
      <formula>0</formula>
    </cfRule>
    <cfRule type="cellIs" dxfId="596" priority="117" stopIfTrue="1" operator="between">
      <formula>#REF!</formula>
      <formula>#REF!</formula>
    </cfRule>
    <cfRule type="cellIs" dxfId="595" priority="119" stopIfTrue="1" operator="lessThan">
      <formula>0</formula>
    </cfRule>
  </conditionalFormatting>
  <conditionalFormatting sqref="X16:X17">
    <cfRule type="cellIs" dxfId="594" priority="435" stopIfTrue="1" operator="lessThan">
      <formula>0</formula>
    </cfRule>
  </conditionalFormatting>
  <conditionalFormatting sqref="X18">
    <cfRule type="cellIs" dxfId="593" priority="13" stopIfTrue="1" operator="lessThan">
      <formula>0</formula>
    </cfRule>
    <cfRule type="cellIs" dxfId="592" priority="14" stopIfTrue="1" operator="between">
      <formula>#REF!</formula>
      <formula>#REF!</formula>
    </cfRule>
    <cfRule type="cellIs" dxfId="591" priority="15" stopIfTrue="1" operator="between">
      <formula>#REF!</formula>
      <formula>0</formula>
    </cfRule>
    <cfRule type="cellIs" dxfId="590" priority="17" stopIfTrue="1" operator="between">
      <formula>#REF!</formula>
      <formula>0</formula>
    </cfRule>
    <cfRule type="cellIs" dxfId="589" priority="18" stopIfTrue="1" operator="lessThan">
      <formula>0</formula>
    </cfRule>
    <cfRule type="cellIs" dxfId="588" priority="16" stopIfTrue="1" operator="between">
      <formula>#REF!</formula>
      <formula>#REF!</formula>
    </cfRule>
  </conditionalFormatting>
  <conditionalFormatting sqref="X19">
    <cfRule type="cellIs" dxfId="587" priority="616" stopIfTrue="1" operator="lessThan">
      <formula>0</formula>
    </cfRule>
  </conditionalFormatting>
  <conditionalFormatting sqref="X20:X21">
    <cfRule type="cellIs" dxfId="586" priority="673" stopIfTrue="1" operator="lessThan">
      <formula>0</formula>
    </cfRule>
  </conditionalFormatting>
  <conditionalFormatting sqref="X21">
    <cfRule type="cellIs" dxfId="585" priority="672" stopIfTrue="1" operator="between">
      <formula>#REF!</formula>
      <formula>0</formula>
    </cfRule>
    <cfRule type="cellIs" dxfId="584" priority="670" stopIfTrue="1" operator="between">
      <formula>#REF!</formula>
      <formula>0</formula>
    </cfRule>
    <cfRule type="cellIs" dxfId="583" priority="669" stopIfTrue="1" operator="between">
      <formula>#REF!</formula>
      <formula>#REF!</formula>
    </cfRule>
    <cfRule type="cellIs" dxfId="582" priority="668" stopIfTrue="1" operator="lessThan">
      <formula>0</formula>
    </cfRule>
    <cfRule type="cellIs" dxfId="581" priority="671" stopIfTrue="1" operator="between">
      <formula>#REF!</formula>
      <formula>#REF!</formula>
    </cfRule>
  </conditionalFormatting>
  <conditionalFormatting sqref="X23">
    <cfRule type="cellIs" dxfId="580" priority="651" stopIfTrue="1" operator="between">
      <formula>#REF!</formula>
      <formula>0</formula>
    </cfRule>
    <cfRule type="cellIs" dxfId="579" priority="652" stopIfTrue="1" operator="lessThan">
      <formula>0</formula>
    </cfRule>
    <cfRule type="cellIs" dxfId="578" priority="649" stopIfTrue="1" operator="between">
      <formula>#REF!</formula>
      <formula>0</formula>
    </cfRule>
    <cfRule type="cellIs" dxfId="577" priority="648" stopIfTrue="1" operator="between">
      <formula>#REF!</formula>
      <formula>#REF!</formula>
    </cfRule>
    <cfRule type="cellIs" dxfId="576" priority="647" stopIfTrue="1" operator="lessThan">
      <formula>0</formula>
    </cfRule>
    <cfRule type="cellIs" dxfId="575" priority="650" stopIfTrue="1" operator="between">
      <formula>#REF!</formula>
      <formula>#REF!</formula>
    </cfRule>
  </conditionalFormatting>
  <conditionalFormatting sqref="X32">
    <cfRule type="cellIs" dxfId="574" priority="4364" stopIfTrue="1" operator="lessThan">
      <formula>0</formula>
    </cfRule>
  </conditionalFormatting>
  <conditionalFormatting sqref="X35">
    <cfRule type="cellIs" dxfId="573" priority="1441" stopIfTrue="1" operator="lessThan">
      <formula>0</formula>
    </cfRule>
  </conditionalFormatting>
  <conditionalFormatting sqref="X10:Y10">
    <cfRule type="cellIs" dxfId="572" priority="2552" stopIfTrue="1" operator="between">
      <formula>#REF!</formula>
      <formula>0</formula>
    </cfRule>
    <cfRule type="cellIs" dxfId="571" priority="2551" stopIfTrue="1" operator="between">
      <formula>#REF!</formula>
      <formula>#REF!</formula>
    </cfRule>
  </conditionalFormatting>
  <conditionalFormatting sqref="X16:Z17">
    <cfRule type="cellIs" dxfId="570" priority="434" stopIfTrue="1" operator="between">
      <formula>#REF!</formula>
      <formula>0</formula>
    </cfRule>
    <cfRule type="cellIs" dxfId="569" priority="433" stopIfTrue="1" operator="between">
      <formula>#REF!</formula>
      <formula>#REF!</formula>
    </cfRule>
  </conditionalFormatting>
  <conditionalFormatting sqref="X19:Z20">
    <cfRule type="cellIs" dxfId="568" priority="614" stopIfTrue="1" operator="between">
      <formula>#REF!</formula>
      <formula>#REF!</formula>
    </cfRule>
    <cfRule type="cellIs" dxfId="567" priority="615" stopIfTrue="1" operator="between">
      <formula>#REF!</formula>
      <formula>0</formula>
    </cfRule>
  </conditionalFormatting>
  <conditionalFormatting sqref="X32:Z32">
    <cfRule type="cellIs" dxfId="566" priority="4363" stopIfTrue="1" operator="between">
      <formula>#REF!</formula>
      <formula>0</formula>
    </cfRule>
    <cfRule type="cellIs" dxfId="565" priority="4362" stopIfTrue="1" operator="between">
      <formula>#REF!</formula>
      <formula>#REF!</formula>
    </cfRule>
  </conditionalFormatting>
  <conditionalFormatting sqref="X35:Z35">
    <cfRule type="cellIs" dxfId="564" priority="1440" stopIfTrue="1" operator="between">
      <formula>#REF!</formula>
      <formula>0</formula>
    </cfRule>
    <cfRule type="cellIs" dxfId="563" priority="1439" stopIfTrue="1" operator="between">
      <formula>#REF!</formula>
      <formula>#REF!</formula>
    </cfRule>
  </conditionalFormatting>
  <conditionalFormatting sqref="Y12">
    <cfRule type="cellIs" dxfId="562" priority="299" stopIfTrue="1" operator="lessThan">
      <formula>0</formula>
    </cfRule>
  </conditionalFormatting>
  <conditionalFormatting sqref="Y14">
    <cfRule type="cellIs" dxfId="561" priority="120" stopIfTrue="1" operator="lessThan">
      <formula>0</formula>
    </cfRule>
  </conditionalFormatting>
  <conditionalFormatting sqref="Y18">
    <cfRule type="cellIs" dxfId="560" priority="21" stopIfTrue="1" operator="between">
      <formula>#REF!</formula>
      <formula>0</formula>
    </cfRule>
    <cfRule type="cellIs" dxfId="559" priority="19" stopIfTrue="1" operator="lessThan">
      <formula>0</formula>
    </cfRule>
    <cfRule type="cellIs" dxfId="558" priority="20" stopIfTrue="1" operator="between">
      <formula>#REF!</formula>
      <formula>#REF!</formula>
    </cfRule>
  </conditionalFormatting>
  <conditionalFormatting sqref="Y21">
    <cfRule type="cellIs" dxfId="557" priority="690" stopIfTrue="1" operator="between">
      <formula>#REF!</formula>
      <formula>#REF!</formula>
    </cfRule>
    <cfRule type="cellIs" dxfId="556" priority="689" stopIfTrue="1" operator="lessThan">
      <formula>0</formula>
    </cfRule>
    <cfRule type="cellIs" dxfId="555" priority="691" stopIfTrue="1" operator="between">
      <formula>#REF!</formula>
      <formula>0</formula>
    </cfRule>
  </conditionalFormatting>
  <conditionalFormatting sqref="Y12:Z12">
    <cfRule type="cellIs" dxfId="554" priority="301" stopIfTrue="1" operator="between">
      <formula>#REF!</formula>
      <formula>0</formula>
    </cfRule>
    <cfRule type="cellIs" dxfId="553" priority="300" stopIfTrue="1" operator="between">
      <formula>#REF!</formula>
      <formula>#REF!</formula>
    </cfRule>
  </conditionalFormatting>
  <conditionalFormatting sqref="Y14:Z14">
    <cfRule type="cellIs" dxfId="552" priority="121" stopIfTrue="1" operator="between">
      <formula>#REF!</formula>
      <formula>#REF!</formula>
    </cfRule>
    <cfRule type="cellIs" dxfId="551" priority="122" stopIfTrue="1" operator="between">
      <formula>#REF!</formula>
      <formula>0</formula>
    </cfRule>
  </conditionalFormatting>
  <conditionalFormatting sqref="Y16:Z16">
    <cfRule type="cellIs" dxfId="550" priority="4235" stopIfTrue="1" operator="lessThan">
      <formula>0</formula>
    </cfRule>
  </conditionalFormatting>
  <conditionalFormatting sqref="Y19:Z20">
    <cfRule type="cellIs" dxfId="549" priority="617" stopIfTrue="1" operator="lessThan">
      <formula>0</formula>
    </cfRule>
  </conditionalFormatting>
  <conditionalFormatting sqref="Y26:Z26">
    <cfRule type="cellIs" dxfId="548" priority="2510" stopIfTrue="1" operator="between">
      <formula>#REF!</formula>
      <formula>#REF!</formula>
    </cfRule>
    <cfRule type="cellIs" dxfId="547" priority="2511" stopIfTrue="1" operator="between">
      <formula>#REF!</formula>
      <formula>0</formula>
    </cfRule>
  </conditionalFormatting>
  <conditionalFormatting sqref="Z9:Z10">
    <cfRule type="cellIs" dxfId="546" priority="995" stopIfTrue="1" operator="lessThan">
      <formula>0</formula>
    </cfRule>
  </conditionalFormatting>
  <conditionalFormatting sqref="Z9:Z12">
    <cfRule type="cellIs" dxfId="545" priority="307" stopIfTrue="1" operator="between">
      <formula>#REF!</formula>
      <formula>0</formula>
    </cfRule>
    <cfRule type="cellIs" dxfId="544" priority="306" stopIfTrue="1" operator="between">
      <formula>#REF!</formula>
      <formula>#REF!</formula>
    </cfRule>
  </conditionalFormatting>
  <conditionalFormatting sqref="Z11">
    <cfRule type="cellIs" dxfId="543" priority="3991" stopIfTrue="1" operator="lessThan">
      <formula>0</formula>
    </cfRule>
  </conditionalFormatting>
  <conditionalFormatting sqref="Z12">
    <cfRule type="cellIs" dxfId="542" priority="305" stopIfTrue="1" operator="lessThan">
      <formula>0</formula>
    </cfRule>
  </conditionalFormatting>
  <conditionalFormatting sqref="Z14">
    <cfRule type="cellIs" dxfId="541" priority="124" stopIfTrue="1" operator="between">
      <formula>#REF!</formula>
      <formula>#REF!</formula>
    </cfRule>
    <cfRule type="cellIs" dxfId="540" priority="125" stopIfTrue="1" operator="between">
      <formula>#REF!</formula>
      <formula>0</formula>
    </cfRule>
  </conditionalFormatting>
  <conditionalFormatting sqref="Z14:Z15">
    <cfRule type="cellIs" dxfId="539" priority="123" stopIfTrue="1" operator="lessThan">
      <formula>0</formula>
    </cfRule>
  </conditionalFormatting>
  <conditionalFormatting sqref="Z15">
    <cfRule type="cellIs" dxfId="538" priority="327" stopIfTrue="1" operator="between">
      <formula>#REF!</formula>
      <formula>#REF!</formula>
    </cfRule>
    <cfRule type="cellIs" dxfId="537" priority="328" stopIfTrue="1" operator="between">
      <formula>#REF!</formula>
      <formula>0</formula>
    </cfRule>
    <cfRule type="cellIs" dxfId="536" priority="326" stopIfTrue="1" operator="lessThan">
      <formula>0</formula>
    </cfRule>
  </conditionalFormatting>
  <conditionalFormatting sqref="Z18">
    <cfRule type="cellIs" dxfId="535" priority="27" stopIfTrue="1" operator="between">
      <formula>#REF!</formula>
      <formula>0</formula>
    </cfRule>
    <cfRule type="cellIs" dxfId="534" priority="26" stopIfTrue="1" operator="between">
      <formula>#REF!</formula>
      <formula>#REF!</formula>
    </cfRule>
    <cfRule type="cellIs" dxfId="533" priority="25" stopIfTrue="1" operator="lessThan">
      <formula>0</formula>
    </cfRule>
    <cfRule type="cellIs" dxfId="532" priority="24" stopIfTrue="1" operator="between">
      <formula>#REF!</formula>
      <formula>0</formula>
    </cfRule>
    <cfRule type="cellIs" dxfId="531" priority="23" stopIfTrue="1" operator="between">
      <formula>#REF!</formula>
      <formula>#REF!</formula>
    </cfRule>
    <cfRule type="cellIs" dxfId="530" priority="22" stopIfTrue="1" operator="lessThan">
      <formula>0</formula>
    </cfRule>
  </conditionalFormatting>
  <conditionalFormatting sqref="Z21">
    <cfRule type="cellIs" dxfId="529" priority="697" stopIfTrue="1" operator="between">
      <formula>#REF!</formula>
      <formula>0</formula>
    </cfRule>
    <cfRule type="cellIs" dxfId="528" priority="692" stopIfTrue="1" operator="lessThan">
      <formula>0</formula>
    </cfRule>
    <cfRule type="cellIs" dxfId="527" priority="693" stopIfTrue="1" operator="between">
      <formula>#REF!</formula>
      <formula>#REF!</formula>
    </cfRule>
    <cfRule type="cellIs" dxfId="526" priority="694" stopIfTrue="1" operator="between">
      <formula>#REF!</formula>
      <formula>0</formula>
    </cfRule>
    <cfRule type="cellIs" dxfId="525" priority="695" stopIfTrue="1" operator="lessThan">
      <formula>0</formula>
    </cfRule>
    <cfRule type="cellIs" dxfId="524" priority="696" stopIfTrue="1" operator="between">
      <formula>#REF!</formula>
      <formula>#REF!</formula>
    </cfRule>
  </conditionalFormatting>
  <conditionalFormatting sqref="Z23">
    <cfRule type="cellIs" dxfId="523" priority="754" stopIfTrue="1" operator="between">
      <formula>#REF!</formula>
      <formula>#REF!</formula>
    </cfRule>
    <cfRule type="cellIs" dxfId="522" priority="731" stopIfTrue="1" operator="lessThan">
      <formula>0</formula>
    </cfRule>
  </conditionalFormatting>
  <conditionalFormatting sqref="Z31">
    <cfRule type="cellIs" dxfId="521" priority="6728" stopIfTrue="1" operator="lessThan">
      <formula>0</formula>
    </cfRule>
  </conditionalFormatting>
  <conditionalFormatting sqref="Z14:AA14">
    <cfRule type="cellIs" dxfId="520" priority="101" stopIfTrue="1" operator="lessThan">
      <formula>0</formula>
    </cfRule>
  </conditionalFormatting>
  <conditionalFormatting sqref="Z23:AA23">
    <cfRule type="cellIs" dxfId="519" priority="220" stopIfTrue="1" operator="between">
      <formula>#REF!</formula>
      <formula>0</formula>
    </cfRule>
  </conditionalFormatting>
  <conditionalFormatting sqref="Z15:AB15">
    <cfRule type="cellIs" dxfId="518" priority="315" stopIfTrue="1" operator="between">
      <formula>#REF!</formula>
      <formula>#REF!</formula>
    </cfRule>
    <cfRule type="cellIs" dxfId="517" priority="316" stopIfTrue="1" operator="between">
      <formula>#REF!</formula>
      <formula>0</formula>
    </cfRule>
  </conditionalFormatting>
  <conditionalFormatting sqref="Z31:AB31">
    <cfRule type="cellIs" dxfId="516" priority="6726" stopIfTrue="1" operator="between">
      <formula>#REF!</formula>
      <formula>#REF!</formula>
    </cfRule>
    <cfRule type="cellIs" dxfId="515" priority="6727" stopIfTrue="1" operator="between">
      <formula>#REF!</formula>
      <formula>0</formula>
    </cfRule>
  </conditionalFormatting>
  <conditionalFormatting sqref="Z12:AC12">
    <cfRule type="cellIs" dxfId="514" priority="189" stopIfTrue="1" operator="lessThan">
      <formula>0</formula>
    </cfRule>
  </conditionalFormatting>
  <conditionalFormatting sqref="AA9">
    <cfRule type="cellIs" dxfId="513" priority="202" stopIfTrue="1" operator="lessThan">
      <formula>0</formula>
    </cfRule>
    <cfRule type="cellIs" dxfId="512" priority="203" stopIfTrue="1" operator="between">
      <formula>#REF!</formula>
      <formula>#REF!</formula>
    </cfRule>
    <cfRule type="cellIs" dxfId="511" priority="204" stopIfTrue="1" operator="between">
      <formula>#REF!</formula>
      <formula>0</formula>
    </cfRule>
  </conditionalFormatting>
  <conditionalFormatting sqref="AA12">
    <cfRule type="cellIs" dxfId="510" priority="188" stopIfTrue="1" operator="between">
      <formula>#REF!</formula>
      <formula>0</formula>
    </cfRule>
    <cfRule type="cellIs" dxfId="509" priority="187" stopIfTrue="1" operator="between">
      <formula>#REF!</formula>
      <formula>#REF!</formula>
    </cfRule>
    <cfRule type="cellIs" dxfId="508" priority="186" stopIfTrue="1" operator="between">
      <formula>#REF!</formula>
      <formula>0</formula>
    </cfRule>
    <cfRule type="cellIs" dxfId="507" priority="185" stopIfTrue="1" operator="between">
      <formula>#REF!</formula>
      <formula>#REF!</formula>
    </cfRule>
    <cfRule type="cellIs" dxfId="506" priority="184" stopIfTrue="1" operator="lessThan">
      <formula>0</formula>
    </cfRule>
  </conditionalFormatting>
  <conditionalFormatting sqref="AA13 AA15">
    <cfRule type="cellIs" dxfId="505" priority="290" stopIfTrue="1" operator="lessThan">
      <formula>0</formula>
    </cfRule>
  </conditionalFormatting>
  <conditionalFormatting sqref="AA14">
    <cfRule type="cellIs" dxfId="504" priority="96" stopIfTrue="1" operator="lessThan">
      <formula>0</formula>
    </cfRule>
    <cfRule type="cellIs" dxfId="503" priority="98" stopIfTrue="1" operator="between">
      <formula>#REF!</formula>
      <formula>0</formula>
    </cfRule>
    <cfRule type="cellIs" dxfId="502" priority="97" stopIfTrue="1" operator="between">
      <formula>#REF!</formula>
      <formula>#REF!</formula>
    </cfRule>
    <cfRule type="cellIs" dxfId="501" priority="99" stopIfTrue="1" operator="between">
      <formula>#REF!</formula>
      <formula>#REF!</formula>
    </cfRule>
    <cfRule type="cellIs" dxfId="500" priority="100" stopIfTrue="1" operator="between">
      <formula>#REF!</formula>
      <formula>0</formula>
    </cfRule>
  </conditionalFormatting>
  <conditionalFormatting sqref="AA18">
    <cfRule type="cellIs" dxfId="499" priority="47" stopIfTrue="1" operator="lessThan">
      <formula>0</formula>
    </cfRule>
    <cfRule type="cellIs" dxfId="498" priority="48" stopIfTrue="1" operator="between">
      <formula>#REF!</formula>
      <formula>#REF!</formula>
    </cfRule>
    <cfRule type="cellIs" dxfId="497" priority="49" stopIfTrue="1" operator="between">
      <formula>#REF!</formula>
      <formula>0</formula>
    </cfRule>
  </conditionalFormatting>
  <conditionalFormatting sqref="AA21">
    <cfRule type="cellIs" dxfId="496" priority="167" stopIfTrue="1" operator="between">
      <formula>#REF!</formula>
      <formula>0</formula>
    </cfRule>
    <cfRule type="cellIs" dxfId="495" priority="166" stopIfTrue="1" operator="between">
      <formula>#REF!</formula>
      <formula>#REF!</formula>
    </cfRule>
    <cfRule type="cellIs" dxfId="494" priority="165" stopIfTrue="1" operator="lessThan">
      <formula>0</formula>
    </cfRule>
  </conditionalFormatting>
  <conditionalFormatting sqref="AA23">
    <cfRule type="cellIs" dxfId="493" priority="219" stopIfTrue="1" operator="between">
      <formula>#REF!</formula>
      <formula>#REF!</formula>
    </cfRule>
    <cfRule type="cellIs" dxfId="492" priority="218" stopIfTrue="1" operator="lessThan">
      <formula>0</formula>
    </cfRule>
  </conditionalFormatting>
  <conditionalFormatting sqref="AA13:AB13">
    <cfRule type="cellIs" dxfId="491" priority="291" stopIfTrue="1" operator="between">
      <formula>#REF!</formula>
      <formula>#REF!</formula>
    </cfRule>
    <cfRule type="cellIs" dxfId="490" priority="292" stopIfTrue="1" operator="between">
      <formula>#REF!</formula>
      <formula>0</formula>
    </cfRule>
  </conditionalFormatting>
  <conditionalFormatting sqref="AA31:AB31">
    <cfRule type="cellIs" dxfId="489" priority="6731" stopIfTrue="1" operator="lessThan">
      <formula>0</formula>
    </cfRule>
  </conditionalFormatting>
  <conditionalFormatting sqref="AB9">
    <cfRule type="cellIs" dxfId="488" priority="207" stopIfTrue="1" operator="between">
      <formula>#REF!</formula>
      <formula>0</formula>
    </cfRule>
    <cfRule type="cellIs" dxfId="487" priority="205" stopIfTrue="1" operator="lessThan">
      <formula>0</formula>
    </cfRule>
    <cfRule type="cellIs" dxfId="486" priority="206" stopIfTrue="1" operator="between">
      <formula>#REF!</formula>
      <formula>#REF!</formula>
    </cfRule>
  </conditionalFormatting>
  <conditionalFormatting sqref="AB9:AB10">
    <cfRule type="cellIs" dxfId="485" priority="208" stopIfTrue="1" operator="between">
      <formula>#REF!</formula>
      <formula>#REF!</formula>
    </cfRule>
    <cfRule type="cellIs" dxfId="484" priority="210" stopIfTrue="1" operator="lessThan">
      <formula>0</formula>
    </cfRule>
    <cfRule type="cellIs" dxfId="483" priority="209" stopIfTrue="1" operator="between">
      <formula>#REF!</formula>
      <formula>0</formula>
    </cfRule>
  </conditionalFormatting>
  <conditionalFormatting sqref="AB10">
    <cfRule type="cellIs" dxfId="482" priority="2897" stopIfTrue="1" operator="between">
      <formula>#REF!</formula>
      <formula>#REF!</formula>
    </cfRule>
    <cfRule type="cellIs" dxfId="481" priority="2898" stopIfTrue="1" operator="between">
      <formula>#REF!</formula>
      <formula>0</formula>
    </cfRule>
    <cfRule type="cellIs" dxfId="480" priority="2899" stopIfTrue="1" operator="lessThan">
      <formula>0</formula>
    </cfRule>
  </conditionalFormatting>
  <conditionalFormatting sqref="AB12">
    <cfRule type="cellIs" dxfId="479" priority="35" stopIfTrue="1" operator="between">
      <formula>#REF!</formula>
      <formula>#REF!</formula>
    </cfRule>
    <cfRule type="cellIs" dxfId="478" priority="36" stopIfTrue="1" operator="between">
      <formula>#REF!</formula>
      <formula>0</formula>
    </cfRule>
    <cfRule type="cellIs" dxfId="477" priority="38" stopIfTrue="1" operator="between">
      <formula>#REF!</formula>
      <formula>#REF!</formula>
    </cfRule>
    <cfRule type="cellIs" dxfId="476" priority="39" stopIfTrue="1" operator="between">
      <formula>#REF!</formula>
      <formula>0</formula>
    </cfRule>
  </conditionalFormatting>
  <conditionalFormatting sqref="AB12:AB13">
    <cfRule type="cellIs" dxfId="475" priority="37" stopIfTrue="1" operator="lessThan">
      <formula>0</formula>
    </cfRule>
  </conditionalFormatting>
  <conditionalFormatting sqref="AB13 AB15">
    <cfRule type="cellIs" dxfId="474" priority="298" stopIfTrue="1" operator="lessThan">
      <formula>0</formula>
    </cfRule>
  </conditionalFormatting>
  <conditionalFormatting sqref="AB13">
    <cfRule type="cellIs" dxfId="473" priority="296" stopIfTrue="1" operator="between">
      <formula>#REF!</formula>
      <formula>#REF!</formula>
    </cfRule>
    <cfRule type="cellIs" dxfId="472" priority="297" stopIfTrue="1" operator="between">
      <formula>#REF!</formula>
      <formula>0</formula>
    </cfRule>
  </conditionalFormatting>
  <conditionalFormatting sqref="AB14">
    <cfRule type="cellIs" dxfId="471" priority="28" stopIfTrue="1" operator="lessThan">
      <formula>0</formula>
    </cfRule>
  </conditionalFormatting>
  <conditionalFormatting sqref="AB15">
    <cfRule type="cellIs" dxfId="470" priority="320" stopIfTrue="1" operator="between">
      <formula>#REF!</formula>
      <formula>#REF!</formula>
    </cfRule>
    <cfRule type="cellIs" dxfId="469" priority="321" stopIfTrue="1" operator="between">
      <formula>#REF!</formula>
      <formula>0</formula>
    </cfRule>
    <cfRule type="cellIs" dxfId="468" priority="322" stopIfTrue="1" operator="lessThan">
      <formula>0</formula>
    </cfRule>
  </conditionalFormatting>
  <conditionalFormatting sqref="AB16:AB17">
    <cfRule type="cellIs" dxfId="467" priority="438" stopIfTrue="1" operator="lessThan">
      <formula>0</formula>
    </cfRule>
  </conditionalFormatting>
  <conditionalFormatting sqref="AB18">
    <cfRule type="cellIs" dxfId="466" priority="50" stopIfTrue="1" operator="lessThan">
      <formula>0</formula>
    </cfRule>
    <cfRule type="cellIs" dxfId="465" priority="51" stopIfTrue="1" operator="between">
      <formula>#REF!</formula>
      <formula>#REF!</formula>
    </cfRule>
    <cfRule type="cellIs" dxfId="464" priority="52" stopIfTrue="1" operator="between">
      <formula>#REF!</formula>
      <formula>0</formula>
    </cfRule>
    <cfRule type="cellIs" dxfId="463" priority="53" stopIfTrue="1" operator="between">
      <formula>#REF!</formula>
      <formula>#REF!</formula>
    </cfRule>
    <cfRule type="cellIs" dxfId="462" priority="54" stopIfTrue="1" operator="between">
      <formula>#REF!</formula>
      <formula>0</formula>
    </cfRule>
    <cfRule type="cellIs" dxfId="461" priority="55" stopIfTrue="1" operator="lessThan">
      <formula>0</formula>
    </cfRule>
  </conditionalFormatting>
  <conditionalFormatting sqref="AB20">
    <cfRule type="cellIs" dxfId="460" priority="6023" stopIfTrue="1" operator="lessThan">
      <formula>0</formula>
    </cfRule>
  </conditionalFormatting>
  <conditionalFormatting sqref="AB21">
    <cfRule type="cellIs" dxfId="459" priority="172" stopIfTrue="1" operator="between">
      <formula>#REF!</formula>
      <formula>0</formula>
    </cfRule>
    <cfRule type="cellIs" dxfId="458" priority="171" stopIfTrue="1" operator="between">
      <formula>#REF!</formula>
      <formula>#REF!</formula>
    </cfRule>
    <cfRule type="cellIs" dxfId="457" priority="170" stopIfTrue="1" operator="between">
      <formula>#REF!</formula>
      <formula>0</formula>
    </cfRule>
    <cfRule type="cellIs" dxfId="456" priority="169" stopIfTrue="1" operator="between">
      <formula>#REF!</formula>
      <formula>#REF!</formula>
    </cfRule>
    <cfRule type="cellIs" dxfId="455" priority="168" stopIfTrue="1" operator="lessThan">
      <formula>0</formula>
    </cfRule>
    <cfRule type="cellIs" dxfId="454" priority="173" stopIfTrue="1" operator="lessThan">
      <formula>0</formula>
    </cfRule>
  </conditionalFormatting>
  <conditionalFormatting sqref="AB23">
    <cfRule type="cellIs" dxfId="453" priority="224" stopIfTrue="1" operator="between">
      <formula>#REF!</formula>
      <formula>#REF!</formula>
    </cfRule>
    <cfRule type="cellIs" dxfId="452" priority="223" stopIfTrue="1" operator="between">
      <formula>#REF!</formula>
      <formula>0</formula>
    </cfRule>
    <cfRule type="cellIs" dxfId="451" priority="222" stopIfTrue="1" operator="between">
      <formula>#REF!</formula>
      <formula>#REF!</formula>
    </cfRule>
    <cfRule type="cellIs" dxfId="450" priority="221" stopIfTrue="1" operator="lessThan">
      <formula>0</formula>
    </cfRule>
    <cfRule type="cellIs" dxfId="449" priority="226" stopIfTrue="1" operator="lessThan">
      <formula>0</formula>
    </cfRule>
    <cfRule type="cellIs" dxfId="448" priority="225" stopIfTrue="1" operator="between">
      <formula>#REF!</formula>
      <formula>0</formula>
    </cfRule>
  </conditionalFormatting>
  <conditionalFormatting sqref="AB26">
    <cfRule type="cellIs" dxfId="447" priority="3630" stopIfTrue="1" operator="between">
      <formula>#REF!</formula>
      <formula>0</formula>
    </cfRule>
    <cfRule type="cellIs" dxfId="446" priority="3629" stopIfTrue="1" operator="between">
      <formula>#REF!</formula>
      <formula>#REF!</formula>
    </cfRule>
    <cfRule type="cellIs" dxfId="445" priority="3631" stopIfTrue="1" operator="lessThan">
      <formula>0</formula>
    </cfRule>
  </conditionalFormatting>
  <conditionalFormatting sqref="AB32">
    <cfRule type="cellIs" dxfId="444" priority="4373" stopIfTrue="1" operator="lessThan">
      <formula>0</formula>
    </cfRule>
  </conditionalFormatting>
  <conditionalFormatting sqref="AB35">
    <cfRule type="cellIs" dxfId="443" priority="1444" stopIfTrue="1" operator="lessThan">
      <formula>0</formula>
    </cfRule>
  </conditionalFormatting>
  <conditionalFormatting sqref="AB11:AD11">
    <cfRule type="cellIs" dxfId="442" priority="1712" stopIfTrue="1" operator="between">
      <formula>#REF!</formula>
      <formula>0</formula>
    </cfRule>
    <cfRule type="cellIs" dxfId="441" priority="1711" stopIfTrue="1" operator="between">
      <formula>#REF!</formula>
      <formula>#REF!</formula>
    </cfRule>
    <cfRule type="cellIs" dxfId="440" priority="3994" stopIfTrue="1" operator="lessThan">
      <formula>0</formula>
    </cfRule>
  </conditionalFormatting>
  <conditionalFormatting sqref="AB14:AD14">
    <cfRule type="cellIs" dxfId="439" priority="108" stopIfTrue="1" operator="lessThan">
      <formula>0</formula>
    </cfRule>
    <cfRule type="cellIs" dxfId="438" priority="109" stopIfTrue="1" operator="between">
      <formula>#REF!</formula>
      <formula>#REF!</formula>
    </cfRule>
    <cfRule type="cellIs" dxfId="437" priority="110" stopIfTrue="1" operator="between">
      <formula>#REF!</formula>
      <formula>0</formula>
    </cfRule>
  </conditionalFormatting>
  <conditionalFormatting sqref="AB16:AD17">
    <cfRule type="cellIs" dxfId="436" priority="437" stopIfTrue="1" operator="between">
      <formula>#REF!</formula>
      <formula>0</formula>
    </cfRule>
    <cfRule type="cellIs" dxfId="435" priority="436" stopIfTrue="1" operator="between">
      <formula>#REF!</formula>
      <formula>#REF!</formula>
    </cfRule>
  </conditionalFormatting>
  <conditionalFormatting sqref="AB20:AD20">
    <cfRule type="cellIs" dxfId="434" priority="6021" stopIfTrue="1" operator="between">
      <formula>#REF!</formula>
      <formula>#REF!</formula>
    </cfRule>
    <cfRule type="cellIs" dxfId="433" priority="6022" stopIfTrue="1" operator="between">
      <formula>#REF!</formula>
      <formula>0</formula>
    </cfRule>
  </conditionalFormatting>
  <conditionalFormatting sqref="AB32:AD32">
    <cfRule type="cellIs" dxfId="432" priority="4372" stopIfTrue="1" operator="between">
      <formula>#REF!</formula>
      <formula>0</formula>
    </cfRule>
    <cfRule type="cellIs" dxfId="431" priority="4371" stopIfTrue="1" operator="between">
      <formula>#REF!</formula>
      <formula>#REF!</formula>
    </cfRule>
  </conditionalFormatting>
  <conditionalFormatting sqref="AB35:AD35">
    <cfRule type="cellIs" dxfId="430" priority="1442" stopIfTrue="1" operator="between">
      <formula>#REF!</formula>
      <formula>#REF!</formula>
    </cfRule>
    <cfRule type="cellIs" dxfId="429" priority="1443" stopIfTrue="1" operator="between">
      <formula>#REF!</formula>
      <formula>0</formula>
    </cfRule>
  </conditionalFormatting>
  <conditionalFormatting sqref="AC12">
    <cfRule type="cellIs" dxfId="428" priority="194" stopIfTrue="1" operator="between">
      <formula>#REF!</formula>
      <formula>#REF!</formula>
    </cfRule>
    <cfRule type="cellIs" dxfId="427" priority="195" stopIfTrue="1" operator="between">
      <formula>#REF!</formula>
      <formula>0</formula>
    </cfRule>
  </conditionalFormatting>
  <conditionalFormatting sqref="AC14">
    <cfRule type="cellIs" dxfId="426" priority="106" stopIfTrue="1" operator="between">
      <formula>#REF!</formula>
      <formula>#REF!</formula>
    </cfRule>
    <cfRule type="cellIs" dxfId="425" priority="107" stopIfTrue="1" operator="between">
      <formula>#REF!</formula>
      <formula>0</formula>
    </cfRule>
    <cfRule type="cellIs" dxfId="424" priority="105" stopIfTrue="1" operator="lessThan">
      <formula>0</formula>
    </cfRule>
  </conditionalFormatting>
  <conditionalFormatting sqref="AC15">
    <cfRule type="cellIs" dxfId="423" priority="951" stopIfTrue="1" operator="lessThan">
      <formula>0</formula>
    </cfRule>
  </conditionalFormatting>
  <conditionalFormatting sqref="AC12:AD12">
    <cfRule type="cellIs" dxfId="422" priority="196" stopIfTrue="1" operator="lessThan">
      <formula>0</formula>
    </cfRule>
    <cfRule type="cellIs" dxfId="421" priority="197" stopIfTrue="1" operator="between">
      <formula>#REF!</formula>
      <formula>#REF!</formula>
    </cfRule>
    <cfRule type="cellIs" dxfId="420" priority="198" stopIfTrue="1" operator="between">
      <formula>#REF!</formula>
      <formula>0</formula>
    </cfRule>
  </conditionalFormatting>
  <conditionalFormatting sqref="AC15:AD15">
    <cfRule type="cellIs" dxfId="419" priority="952" stopIfTrue="1" operator="between">
      <formula>#REF!</formula>
      <formula>#REF!</formula>
    </cfRule>
    <cfRule type="cellIs" dxfId="418" priority="953" stopIfTrue="1" operator="between">
      <formula>#REF!</formula>
      <formula>0</formula>
    </cfRule>
  </conditionalFormatting>
  <conditionalFormatting sqref="AC16:AD17">
    <cfRule type="cellIs" dxfId="417" priority="439" stopIfTrue="1" operator="lessThan">
      <formula>0</formula>
    </cfRule>
  </conditionalFormatting>
  <conditionalFormatting sqref="AC20:AD20">
    <cfRule type="cellIs" dxfId="416" priority="6026" stopIfTrue="1" operator="lessThan">
      <formula>0</formula>
    </cfRule>
  </conditionalFormatting>
  <conditionalFormatting sqref="AC32:AD32">
    <cfRule type="cellIs" dxfId="415" priority="4376" stopIfTrue="1" operator="lessThan">
      <formula>0</formula>
    </cfRule>
  </conditionalFormatting>
  <conditionalFormatting sqref="AC35:AD35">
    <cfRule type="cellIs" dxfId="414" priority="1445" stopIfTrue="1" operator="lessThan">
      <formula>0</formula>
    </cfRule>
  </conditionalFormatting>
  <conditionalFormatting sqref="AD9">
    <cfRule type="cellIs" dxfId="413" priority="1907" stopIfTrue="1" operator="lessThan">
      <formula>0</formula>
    </cfRule>
  </conditionalFormatting>
  <conditionalFormatting sqref="AD10">
    <cfRule type="cellIs" dxfId="412" priority="2259" stopIfTrue="1" operator="between">
      <formula>#REF!</formula>
      <formula>#REF!</formula>
    </cfRule>
    <cfRule type="cellIs" dxfId="411" priority="2260" stopIfTrue="1" operator="between">
      <formula>#REF!</formula>
      <formula>0</formula>
    </cfRule>
    <cfRule type="cellIs" dxfId="410" priority="2261" stopIfTrue="1" operator="lessThan">
      <formula>0</formula>
    </cfRule>
  </conditionalFormatting>
  <conditionalFormatting sqref="AD12">
    <cfRule type="cellIs" dxfId="409" priority="369" stopIfTrue="1" operator="lessThan">
      <formula>0</formula>
    </cfRule>
  </conditionalFormatting>
  <conditionalFormatting sqref="AD14">
    <cfRule type="cellIs" dxfId="408" priority="126" stopIfTrue="1" operator="lessThan">
      <formula>0</formula>
    </cfRule>
  </conditionalFormatting>
  <conditionalFormatting sqref="AD15">
    <cfRule type="cellIs" dxfId="407" priority="954" stopIfTrue="1" operator="lessThan">
      <formula>0</formula>
    </cfRule>
    <cfRule type="cellIs" dxfId="406" priority="950" stopIfTrue="1" operator="lessThan">
      <formula>0</formula>
    </cfRule>
  </conditionalFormatting>
  <conditionalFormatting sqref="AD18">
    <cfRule type="cellIs" dxfId="405" priority="1410" stopIfTrue="1" operator="lessThan">
      <formula>0</formula>
    </cfRule>
  </conditionalFormatting>
  <conditionalFormatting sqref="AD21">
    <cfRule type="cellIs" dxfId="404" priority="161" stopIfTrue="1" operator="lessThan">
      <formula>0</formula>
    </cfRule>
    <cfRule type="cellIs" dxfId="403" priority="160" stopIfTrue="1" operator="between">
      <formula>#REF!</formula>
      <formula>0</formula>
    </cfRule>
    <cfRule type="cellIs" dxfId="402" priority="159" stopIfTrue="1" operator="between">
      <formula>#REF!</formula>
      <formula>#REF!</formula>
    </cfRule>
    <cfRule type="cellIs" dxfId="401" priority="158" stopIfTrue="1" operator="lessThan">
      <formula>0</formula>
    </cfRule>
  </conditionalFormatting>
  <conditionalFormatting sqref="AD23:AD24">
    <cfRule type="cellIs" dxfId="400" priority="214" stopIfTrue="1" operator="lessThan">
      <formula>0</formula>
    </cfRule>
    <cfRule type="cellIs" dxfId="399" priority="213" stopIfTrue="1" operator="between">
      <formula>#REF!</formula>
      <formula>0</formula>
    </cfRule>
    <cfRule type="cellIs" dxfId="398" priority="212" stopIfTrue="1" operator="between">
      <formula>#REF!</formula>
      <formula>#REF!</formula>
    </cfRule>
    <cfRule type="cellIs" dxfId="397" priority="211" stopIfTrue="1" operator="lessThan">
      <formula>0</formula>
    </cfRule>
  </conditionalFormatting>
  <conditionalFormatting sqref="AD18:AE18">
    <cfRule type="cellIs" dxfId="396" priority="1408" stopIfTrue="1" operator="between">
      <formula>#REF!</formula>
      <formula>#REF!</formula>
    </cfRule>
    <cfRule type="cellIs" dxfId="395" priority="1409" stopIfTrue="1" operator="between">
      <formula>#REF!</formula>
      <formula>0</formula>
    </cfRule>
  </conditionalFormatting>
  <conditionalFormatting sqref="AD9:AF9">
    <cfRule type="cellIs" dxfId="394" priority="1883" stopIfTrue="1" operator="between">
      <formula>#REF!</formula>
      <formula>0</formula>
    </cfRule>
    <cfRule type="cellIs" dxfId="393" priority="1882" stopIfTrue="1" operator="between">
      <formula>#REF!</formula>
      <formula>#REF!</formula>
    </cfRule>
  </conditionalFormatting>
  <conditionalFormatting sqref="AE9">
    <cfRule type="cellIs" dxfId="392" priority="1908" stopIfTrue="1" operator="lessThan">
      <formula>0</formula>
    </cfRule>
  </conditionalFormatting>
  <conditionalFormatting sqref="AE15">
    <cfRule type="cellIs" dxfId="391" priority="527" stopIfTrue="1" operator="lessThan">
      <formula>0</formula>
    </cfRule>
  </conditionalFormatting>
  <conditionalFormatting sqref="AE18">
    <cfRule type="cellIs" dxfId="390" priority="1561" stopIfTrue="1" operator="lessThan">
      <formula>0</formula>
    </cfRule>
  </conditionalFormatting>
  <conditionalFormatting sqref="AE15:AF15">
    <cfRule type="cellIs" dxfId="389" priority="529" stopIfTrue="1" operator="between">
      <formula>#REF!</formula>
      <formula>0</formula>
    </cfRule>
    <cfRule type="cellIs" dxfId="388" priority="528" stopIfTrue="1" operator="between">
      <formula>#REF!</formula>
      <formula>#REF!</formula>
    </cfRule>
  </conditionalFormatting>
  <conditionalFormatting sqref="AF9">
    <cfRule type="cellIs" dxfId="387" priority="1909" stopIfTrue="1" operator="lessThan">
      <formula>0</formula>
    </cfRule>
  </conditionalFormatting>
  <conditionalFormatting sqref="AF10">
    <cfRule type="cellIs" dxfId="386" priority="1777" stopIfTrue="1" operator="lessThan">
      <formula>0</formula>
    </cfRule>
    <cfRule type="cellIs" dxfId="385" priority="1779" stopIfTrue="1" operator="between">
      <formula>#REF!</formula>
      <formula>0</formula>
    </cfRule>
    <cfRule type="cellIs" dxfId="384" priority="1776" stopIfTrue="1" operator="between">
      <formula>#REF!</formula>
      <formula>0</formula>
    </cfRule>
    <cfRule type="cellIs" dxfId="383" priority="1775" stopIfTrue="1" operator="between">
      <formula>#REF!</formula>
      <formula>#REF!</formula>
    </cfRule>
    <cfRule type="cellIs" dxfId="382" priority="1778" stopIfTrue="1" operator="between">
      <formula>#REF!</formula>
      <formula>#REF!</formula>
    </cfRule>
    <cfRule type="cellIs" dxfId="381" priority="1774" stopIfTrue="1" operator="lessThan">
      <formula>0</formula>
    </cfRule>
  </conditionalFormatting>
  <conditionalFormatting sqref="AF12">
    <cfRule type="cellIs" dxfId="380" priority="372" stopIfTrue="1" operator="between">
      <formula>#REF!</formula>
      <formula>0</formula>
    </cfRule>
    <cfRule type="cellIs" dxfId="379" priority="370" stopIfTrue="1" operator="lessThan">
      <formula>0</formula>
    </cfRule>
    <cfRule type="cellIs" dxfId="378" priority="371" stopIfTrue="1" operator="between">
      <formula>#REF!</formula>
      <formula>#REF!</formula>
    </cfRule>
  </conditionalFormatting>
  <conditionalFormatting sqref="AF14">
    <cfRule type="cellIs" dxfId="377" priority="128" stopIfTrue="1" operator="between">
      <formula>#REF!</formula>
      <formula>#REF!</formula>
    </cfRule>
    <cfRule type="cellIs" dxfId="376" priority="129" stopIfTrue="1" operator="between">
      <formula>#REF!</formula>
      <formula>0</formula>
    </cfRule>
  </conditionalFormatting>
  <conditionalFormatting sqref="AF14:AF15">
    <cfRule type="cellIs" dxfId="375" priority="127" stopIfTrue="1" operator="lessThan">
      <formula>0</formula>
    </cfRule>
  </conditionalFormatting>
  <conditionalFormatting sqref="AF16">
    <cfRule type="cellIs" dxfId="374" priority="2207" stopIfTrue="1" operator="lessThan">
      <formula>0</formula>
    </cfRule>
  </conditionalFormatting>
  <conditionalFormatting sqref="AF17">
    <cfRule type="cellIs" dxfId="373" priority="432" stopIfTrue="1" operator="lessThan">
      <formula>0</formula>
    </cfRule>
  </conditionalFormatting>
  <conditionalFormatting sqref="AF17:AF18">
    <cfRule type="cellIs" dxfId="372" priority="7" stopIfTrue="1" operator="between">
      <formula>#REF!</formula>
      <formula>#REF!</formula>
    </cfRule>
    <cfRule type="cellIs" dxfId="371" priority="8" stopIfTrue="1" operator="between">
      <formula>#REF!</formula>
      <formula>0</formula>
    </cfRule>
  </conditionalFormatting>
  <conditionalFormatting sqref="AF18">
    <cfRule type="cellIs" dxfId="370" priority="6" stopIfTrue="1" operator="lessThan">
      <formula>0</formula>
    </cfRule>
  </conditionalFormatting>
  <conditionalFormatting sqref="AF20">
    <cfRule type="cellIs" dxfId="369" priority="6014" stopIfTrue="1" operator="lessThan">
      <formula>0</formula>
    </cfRule>
  </conditionalFormatting>
  <conditionalFormatting sqref="AF21">
    <cfRule type="cellIs" dxfId="368" priority="72" stopIfTrue="1" operator="between">
      <formula>#REF!</formula>
      <formula>#REF!</formula>
    </cfRule>
    <cfRule type="cellIs" dxfId="367" priority="73" stopIfTrue="1" operator="between">
      <formula>#REF!</formula>
      <formula>0</formula>
    </cfRule>
    <cfRule type="cellIs" dxfId="366" priority="71" stopIfTrue="1" operator="lessThan">
      <formula>0</formula>
    </cfRule>
  </conditionalFormatting>
  <conditionalFormatting sqref="AF23:AF24">
    <cfRule type="cellIs" dxfId="365" priority="216" stopIfTrue="1" operator="between">
      <formula>#REF!</formula>
      <formula>#REF!</formula>
    </cfRule>
    <cfRule type="cellIs" dxfId="364" priority="215" stopIfTrue="1" operator="lessThan">
      <formula>0</formula>
    </cfRule>
    <cfRule type="cellIs" dxfId="363" priority="217" stopIfTrue="1" operator="between">
      <formula>#REF!</formula>
      <formula>0</formula>
    </cfRule>
  </conditionalFormatting>
  <conditionalFormatting sqref="AF27">
    <cfRule type="cellIs" dxfId="362" priority="3625" stopIfTrue="1" operator="lessThan">
      <formula>0</formula>
    </cfRule>
    <cfRule type="cellIs" dxfId="361" priority="3624" stopIfTrue="1" operator="between">
      <formula>#REF!</formula>
      <formula>0</formula>
    </cfRule>
    <cfRule type="cellIs" dxfId="360" priority="3623" stopIfTrue="1" operator="between">
      <formula>#REF!</formula>
      <formula>#REF!</formula>
    </cfRule>
  </conditionalFormatting>
  <conditionalFormatting sqref="AF32">
    <cfRule type="cellIs" dxfId="359" priority="4256" stopIfTrue="1" operator="lessThan">
      <formula>0</formula>
    </cfRule>
    <cfRule type="cellIs" dxfId="358" priority="4254" stopIfTrue="1" operator="between">
      <formula>#REF!</formula>
      <formula>#REF!</formula>
    </cfRule>
    <cfRule type="cellIs" dxfId="357" priority="4255" stopIfTrue="1" operator="between">
      <formula>#REF!</formula>
      <formula>0</formula>
    </cfRule>
  </conditionalFormatting>
  <conditionalFormatting sqref="AF35">
    <cfRule type="cellIs" dxfId="356" priority="1438" stopIfTrue="1" operator="lessThan">
      <formula>0</formula>
    </cfRule>
    <cfRule type="cellIs" dxfId="355" priority="1436" stopIfTrue="1" operator="between">
      <formula>#REF!</formula>
      <formula>#REF!</formula>
    </cfRule>
    <cfRule type="cellIs" dxfId="354" priority="1437" stopIfTrue="1" operator="between">
      <formula>#REF!</formula>
      <formula>0</formula>
    </cfRule>
  </conditionalFormatting>
  <conditionalFormatting sqref="AF16:AH16">
    <cfRule type="cellIs" dxfId="353" priority="2174" stopIfTrue="1" operator="between">
      <formula>#REF!</formula>
      <formula>#REF!</formula>
    </cfRule>
    <cfRule type="cellIs" dxfId="352" priority="2175" stopIfTrue="1" operator="between">
      <formula>#REF!</formula>
      <formula>0</formula>
    </cfRule>
  </conditionalFormatting>
  <conditionalFormatting sqref="AF20:AH20">
    <cfRule type="cellIs" dxfId="351" priority="6013" stopIfTrue="1" operator="between">
      <formula>#REF!</formula>
      <formula>0</formula>
    </cfRule>
    <cfRule type="cellIs" dxfId="350" priority="6012" stopIfTrue="1" operator="between">
      <formula>#REF!</formula>
      <formula>#REF!</formula>
    </cfRule>
  </conditionalFormatting>
  <conditionalFormatting sqref="AG16:AH16">
    <cfRule type="cellIs" dxfId="349" priority="5234" stopIfTrue="1" operator="lessThan">
      <formula>0</formula>
    </cfRule>
  </conditionalFormatting>
  <conditionalFormatting sqref="AG20:AH20">
    <cfRule type="cellIs" dxfId="348" priority="6017" stopIfTrue="1" operator="lessThan">
      <formula>0</formula>
    </cfRule>
  </conditionalFormatting>
  <conditionalFormatting sqref="AH9">
    <cfRule type="cellIs" dxfId="347" priority="1399" stopIfTrue="1" operator="between">
      <formula>#REF!</formula>
      <formula>#REF!</formula>
    </cfRule>
    <cfRule type="cellIs" dxfId="346" priority="1400" stopIfTrue="1" operator="between">
      <formula>#REF!</formula>
      <formula>0</formula>
    </cfRule>
  </conditionalFormatting>
  <conditionalFormatting sqref="AH9:AH10">
    <cfRule type="cellIs" dxfId="345" priority="1401" stopIfTrue="1" operator="lessThan">
      <formula>0</formula>
    </cfRule>
  </conditionalFormatting>
  <conditionalFormatting sqref="AH10">
    <cfRule type="cellIs" dxfId="344" priority="1768" stopIfTrue="1" operator="between">
      <formula>#REF!</formula>
      <formula>#REF!</formula>
    </cfRule>
    <cfRule type="cellIs" dxfId="343" priority="1769" stopIfTrue="1" operator="between">
      <formula>#REF!</formula>
      <formula>0</formula>
    </cfRule>
    <cfRule type="cellIs" dxfId="342" priority="1770" stopIfTrue="1" operator="lessThan">
      <formula>0</formula>
    </cfRule>
  </conditionalFormatting>
  <conditionalFormatting sqref="AH11">
    <cfRule type="cellIs" dxfId="341" priority="3875" stopIfTrue="1" operator="lessThan">
      <formula>0</formula>
    </cfRule>
  </conditionalFormatting>
  <conditionalFormatting sqref="AH12">
    <cfRule type="cellIs" dxfId="340" priority="411" stopIfTrue="1" operator="lessThan">
      <formula>0</formula>
    </cfRule>
    <cfRule type="cellIs" dxfId="339" priority="408" stopIfTrue="1" operator="lessThan">
      <formula>0</formula>
    </cfRule>
    <cfRule type="cellIs" dxfId="338" priority="410" stopIfTrue="1" operator="between">
      <formula>#REF!</formula>
      <formula>0</formula>
    </cfRule>
    <cfRule type="cellIs" dxfId="337" priority="409" stopIfTrue="1" operator="between">
      <formula>#REF!</formula>
      <formula>#REF!</formula>
    </cfRule>
  </conditionalFormatting>
  <conditionalFormatting sqref="AH14:AH15">
    <cfRule type="cellIs" dxfId="336" priority="137" stopIfTrue="1" operator="lessThan">
      <formula>0</formula>
    </cfRule>
    <cfRule type="cellIs" dxfId="335" priority="135" stopIfTrue="1" operator="between">
      <formula>#REF!</formula>
      <formula>#REF!</formula>
    </cfRule>
    <cfRule type="cellIs" dxfId="334" priority="134" stopIfTrue="1" operator="lessThan">
      <formula>0</formula>
    </cfRule>
    <cfRule type="cellIs" dxfId="333" priority="136" stopIfTrue="1" operator="between">
      <formula>#REF!</formula>
      <formula>0</formula>
    </cfRule>
  </conditionalFormatting>
  <conditionalFormatting sqref="AH18">
    <cfRule type="cellIs" dxfId="332" priority="12" stopIfTrue="1" operator="lessThan">
      <formula>0</formula>
    </cfRule>
    <cfRule type="cellIs" dxfId="331" priority="9" stopIfTrue="1" operator="lessThan">
      <formula>0</formula>
    </cfRule>
    <cfRule type="cellIs" dxfId="330" priority="11" stopIfTrue="1" operator="between">
      <formula>#REF!</formula>
      <formula>0</formula>
    </cfRule>
    <cfRule type="cellIs" dxfId="329" priority="10" stopIfTrue="1" operator="between">
      <formula>#REF!</formula>
      <formula>#REF!</formula>
    </cfRule>
  </conditionalFormatting>
  <conditionalFormatting sqref="AH19">
    <cfRule type="cellIs" dxfId="328" priority="578" stopIfTrue="1" operator="between">
      <formula>#REF!</formula>
      <formula>#REF!</formula>
    </cfRule>
    <cfRule type="cellIs" dxfId="327" priority="2370" stopIfTrue="1" operator="lessThan">
      <formula>0</formula>
    </cfRule>
    <cfRule type="cellIs" dxfId="326" priority="579" stopIfTrue="1" operator="between">
      <formula>#REF!</formula>
      <formula>0</formula>
    </cfRule>
  </conditionalFormatting>
  <conditionalFormatting sqref="AH21">
    <cfRule type="cellIs" dxfId="325" priority="74" stopIfTrue="1" operator="lessThan">
      <formula>0</formula>
    </cfRule>
    <cfRule type="cellIs" dxfId="324" priority="77" stopIfTrue="1" operator="lessThan">
      <formula>0</formula>
    </cfRule>
    <cfRule type="cellIs" dxfId="323" priority="76" stopIfTrue="1" operator="between">
      <formula>#REF!</formula>
      <formula>0</formula>
    </cfRule>
    <cfRule type="cellIs" dxfId="322" priority="75" stopIfTrue="1" operator="between">
      <formula>#REF!</formula>
      <formula>#REF!</formula>
    </cfRule>
  </conditionalFormatting>
  <conditionalFormatting sqref="AH23:AH24">
    <cfRule type="cellIs" dxfId="321" priority="229" stopIfTrue="1" operator="between">
      <formula>#REF!</formula>
      <formula>0</formula>
    </cfRule>
    <cfRule type="cellIs" dxfId="320" priority="228" stopIfTrue="1" operator="between">
      <formula>#REF!</formula>
      <formula>#REF!</formula>
    </cfRule>
    <cfRule type="cellIs" dxfId="319" priority="227" stopIfTrue="1" operator="lessThan">
      <formula>0</formula>
    </cfRule>
    <cfRule type="cellIs" dxfId="318" priority="230" stopIfTrue="1" operator="lessThan">
      <formula>0</formula>
    </cfRule>
  </conditionalFormatting>
  <conditionalFormatting sqref="AH11:AL11">
    <cfRule type="cellIs" dxfId="317" priority="3873" stopIfTrue="1" operator="between">
      <formula>#REF!</formula>
      <formula>#REF!</formula>
    </cfRule>
    <cfRule type="cellIs" dxfId="316" priority="3874" stopIfTrue="1" operator="between">
      <formula>#REF!</formula>
      <formula>0</formula>
    </cfRule>
  </conditionalFormatting>
  <conditionalFormatting sqref="AI11:AL11">
    <cfRule type="cellIs" dxfId="315" priority="3888" stopIfTrue="1" operator="lessThan">
      <formula>0</formula>
    </cfRule>
  </conditionalFormatting>
  <conditionalFormatting sqref="AJ9">
    <cfRule type="cellIs" dxfId="314" priority="1398" stopIfTrue="1" operator="lessThan">
      <formula>0</formula>
    </cfRule>
    <cfRule type="cellIs" dxfId="313" priority="1396" stopIfTrue="1" operator="between">
      <formula>#REF!</formula>
      <formula>#REF!</formula>
    </cfRule>
    <cfRule type="cellIs" dxfId="312" priority="1397" stopIfTrue="1" operator="between">
      <formula>#REF!</formula>
      <formula>0</formula>
    </cfRule>
  </conditionalFormatting>
  <conditionalFormatting sqref="AJ12">
    <cfRule type="cellIs" dxfId="311" priority="417" stopIfTrue="1" operator="between">
      <formula>#REF!</formula>
      <formula>0</formula>
    </cfRule>
    <cfRule type="cellIs" dxfId="310" priority="412" stopIfTrue="1" operator="lessThan">
      <formula>0</formula>
    </cfRule>
    <cfRule type="cellIs" dxfId="309" priority="416" stopIfTrue="1" operator="between">
      <formula>#REF!</formula>
      <formula>#REF!</formula>
    </cfRule>
  </conditionalFormatting>
  <conditionalFormatting sqref="AJ14:AJ15">
    <cfRule type="cellIs" dxfId="308" priority="140" stopIfTrue="1" operator="between">
      <formula>#REF!</formula>
      <formula>0</formula>
    </cfRule>
    <cfRule type="cellIs" dxfId="307" priority="139" stopIfTrue="1" operator="between">
      <formula>#REF!</formula>
      <formula>#REF!</formula>
    </cfRule>
    <cfRule type="cellIs" dxfId="306" priority="138" stopIfTrue="1" operator="lessThan">
      <formula>0</formula>
    </cfRule>
  </conditionalFormatting>
  <conditionalFormatting sqref="AJ17">
    <cfRule type="cellIs" dxfId="305" priority="446" stopIfTrue="1" operator="lessThan">
      <formula>0</formula>
    </cfRule>
  </conditionalFormatting>
  <conditionalFormatting sqref="AJ18">
    <cfRule type="cellIs" dxfId="304" priority="46" stopIfTrue="1" operator="lessThan">
      <formula>0</formula>
    </cfRule>
  </conditionalFormatting>
  <conditionalFormatting sqref="AJ18:AJ19">
    <cfRule type="cellIs" dxfId="303" priority="45" stopIfTrue="1" operator="between">
      <formula>#REF!</formula>
      <formula>0</formula>
    </cfRule>
    <cfRule type="cellIs" dxfId="302" priority="44" stopIfTrue="1" operator="between">
      <formula>#REF!</formula>
      <formula>#REF!</formula>
    </cfRule>
  </conditionalFormatting>
  <conditionalFormatting sqref="AJ19">
    <cfRule type="cellIs" dxfId="301" priority="2367" stopIfTrue="1" operator="lessThan">
      <formula>0</formula>
    </cfRule>
  </conditionalFormatting>
  <conditionalFormatting sqref="AJ21">
    <cfRule type="cellIs" dxfId="300" priority="78" stopIfTrue="1" operator="lessThan">
      <formula>0</formula>
    </cfRule>
    <cfRule type="cellIs" dxfId="299" priority="79" stopIfTrue="1" operator="between">
      <formula>#REF!</formula>
      <formula>#REF!</formula>
    </cfRule>
    <cfRule type="cellIs" dxfId="298" priority="80" stopIfTrue="1" operator="between">
      <formula>#REF!</formula>
      <formula>0</formula>
    </cfRule>
  </conditionalFormatting>
  <conditionalFormatting sqref="AJ23:AJ24">
    <cfRule type="cellIs" dxfId="297" priority="232" stopIfTrue="1" operator="between">
      <formula>#REF!</formula>
      <formula>#REF!</formula>
    </cfRule>
    <cfRule type="cellIs" dxfId="296" priority="231" stopIfTrue="1" operator="lessThan">
      <formula>0</formula>
    </cfRule>
    <cfRule type="cellIs" dxfId="295" priority="233" stopIfTrue="1" operator="between">
      <formula>#REF!</formula>
      <formula>0</formula>
    </cfRule>
  </conditionalFormatting>
  <conditionalFormatting sqref="AJ26:AJ27">
    <cfRule type="cellIs" dxfId="294" priority="3639" stopIfTrue="1" operator="lessThan">
      <formula>0</formula>
    </cfRule>
  </conditionalFormatting>
  <conditionalFormatting sqref="AJ32">
    <cfRule type="cellIs" dxfId="293" priority="4562" stopIfTrue="1" operator="lessThan">
      <formula>0</formula>
    </cfRule>
  </conditionalFormatting>
  <conditionalFormatting sqref="AJ35">
    <cfRule type="cellIs" dxfId="292" priority="1452" stopIfTrue="1" operator="lessThan">
      <formula>0</formula>
    </cfRule>
  </conditionalFormatting>
  <conditionalFormatting sqref="AJ17:AL17">
    <cfRule type="cellIs" dxfId="291" priority="444" stopIfTrue="1" operator="between">
      <formula>#REF!</formula>
      <formula>#REF!</formula>
    </cfRule>
    <cfRule type="cellIs" dxfId="290" priority="445" stopIfTrue="1" operator="between">
      <formula>#REF!</formula>
      <formula>0</formula>
    </cfRule>
  </conditionalFormatting>
  <conditionalFormatting sqref="AJ25:AL25 AJ26:AJ27">
    <cfRule type="cellIs" dxfId="289" priority="3502" stopIfTrue="1" operator="between">
      <formula>#REF!</formula>
      <formula>#REF!</formula>
    </cfRule>
    <cfRule type="cellIs" dxfId="288" priority="3503" stopIfTrue="1" operator="between">
      <formula>#REF!</formula>
      <formula>0</formula>
    </cfRule>
  </conditionalFormatting>
  <conditionalFormatting sqref="AJ25:AL25 AJ34:AL34">
    <cfRule type="cellIs" dxfId="287" priority="6575" stopIfTrue="1" operator="lessThan">
      <formula>0</formula>
    </cfRule>
  </conditionalFormatting>
  <conditionalFormatting sqref="AJ32:AL32">
    <cfRule type="cellIs" dxfId="286" priority="4560" stopIfTrue="1" operator="between">
      <formula>#REF!</formula>
      <formula>#REF!</formula>
    </cfRule>
    <cfRule type="cellIs" dxfId="285" priority="4561" stopIfTrue="1" operator="between">
      <formula>#REF!</formula>
      <formula>0</formula>
    </cfRule>
  </conditionalFormatting>
  <conditionalFormatting sqref="AJ34:AL35">
    <cfRule type="cellIs" dxfId="284" priority="1451" stopIfTrue="1" operator="between">
      <formula>#REF!</formula>
      <formula>0</formula>
    </cfRule>
    <cfRule type="cellIs" dxfId="283" priority="1450" stopIfTrue="1" operator="between">
      <formula>#REF!</formula>
      <formula>#REF!</formula>
    </cfRule>
  </conditionalFormatting>
  <conditionalFormatting sqref="AK17:AL17">
    <cfRule type="cellIs" dxfId="282" priority="447" stopIfTrue="1" operator="lessThan">
      <formula>0</formula>
    </cfRule>
  </conditionalFormatting>
  <conditionalFormatting sqref="AK32:AL32">
    <cfRule type="cellIs" dxfId="281" priority="4565" stopIfTrue="1" operator="lessThan">
      <formula>0</formula>
    </cfRule>
  </conditionalFormatting>
  <conditionalFormatting sqref="AK33:AL33">
    <cfRule type="cellIs" dxfId="280" priority="4520" stopIfTrue="1" operator="lessThan">
      <formula>0</formula>
    </cfRule>
    <cfRule type="cellIs" dxfId="279" priority="4518" stopIfTrue="1" operator="between">
      <formula>#REF!</formula>
      <formula>#REF!</formula>
    </cfRule>
    <cfRule type="cellIs" dxfId="278" priority="4519" stopIfTrue="1" operator="between">
      <formula>#REF!</formula>
      <formula>0</formula>
    </cfRule>
  </conditionalFormatting>
  <conditionalFormatting sqref="AK35:AL35">
    <cfRule type="cellIs" dxfId="277" priority="1453" stopIfTrue="1" operator="lessThan">
      <formula>0</formula>
    </cfRule>
  </conditionalFormatting>
  <conditionalFormatting sqref="AL9">
    <cfRule type="cellIs" dxfId="276" priority="1395" stopIfTrue="1" operator="lessThan">
      <formula>0</formula>
    </cfRule>
    <cfRule type="cellIs" dxfId="275" priority="1394" stopIfTrue="1" operator="between">
      <formula>#REF!</formula>
      <formula>0</formula>
    </cfRule>
    <cfRule type="cellIs" dxfId="274" priority="1393" stopIfTrue="1" operator="between">
      <formula>#REF!</formula>
      <formula>#REF!</formula>
    </cfRule>
  </conditionalFormatting>
  <conditionalFormatting sqref="AL12">
    <cfRule type="cellIs" dxfId="273" priority="420" stopIfTrue="1" operator="lessThan">
      <formula>0</formula>
    </cfRule>
  </conditionalFormatting>
  <conditionalFormatting sqref="AL14:AL16">
    <cfRule type="cellIs" dxfId="272" priority="143" stopIfTrue="1" operator="lessThan">
      <formula>0</formula>
    </cfRule>
  </conditionalFormatting>
  <conditionalFormatting sqref="AL18">
    <cfRule type="cellIs" dxfId="271" priority="3" stopIfTrue="1" operator="lessThan">
      <formula>0</formula>
    </cfRule>
  </conditionalFormatting>
  <conditionalFormatting sqref="AL20:AL21">
    <cfRule type="cellIs" dxfId="270" priority="183" stopIfTrue="1" operator="lessThan">
      <formula>0</formula>
    </cfRule>
  </conditionalFormatting>
  <conditionalFormatting sqref="AL23">
    <cfRule type="cellIs" dxfId="269" priority="236" stopIfTrue="1" operator="lessThan">
      <formula>0</formula>
    </cfRule>
  </conditionalFormatting>
  <conditionalFormatting sqref="AL24">
    <cfRule type="cellIs" dxfId="268" priority="1149" stopIfTrue="1" operator="lessThan">
      <formula>0</formula>
    </cfRule>
  </conditionalFormatting>
  <conditionalFormatting sqref="AL23:AM23">
    <cfRule type="cellIs" dxfId="267" priority="235" stopIfTrue="1" operator="between">
      <formula>#REF!</formula>
      <formula>0</formula>
    </cfRule>
    <cfRule type="cellIs" dxfId="266" priority="234" stopIfTrue="1" operator="between">
      <formula>#REF!</formula>
      <formula>#REF!</formula>
    </cfRule>
  </conditionalFormatting>
  <conditionalFormatting sqref="AL12:AN12">
    <cfRule type="cellIs" dxfId="265" priority="418" stopIfTrue="1" operator="between">
      <formula>#REF!</formula>
      <formula>#REF!</formula>
    </cfRule>
    <cfRule type="cellIs" dxfId="264" priority="419" stopIfTrue="1" operator="between">
      <formula>#REF!</formula>
      <formula>0</formula>
    </cfRule>
  </conditionalFormatting>
  <conditionalFormatting sqref="AL14:AN16">
    <cfRule type="cellIs" dxfId="263" priority="142" stopIfTrue="1" operator="between">
      <formula>#REF!</formula>
      <formula>0</formula>
    </cfRule>
    <cfRule type="cellIs" dxfId="262" priority="141" stopIfTrue="1" operator="between">
      <formula>#REF!</formula>
      <formula>#REF!</formula>
    </cfRule>
  </conditionalFormatting>
  <conditionalFormatting sqref="AL18:AN18">
    <cfRule type="cellIs" dxfId="261" priority="1" stopIfTrue="1" operator="between">
      <formula>#REF!</formula>
      <formula>#REF!</formula>
    </cfRule>
    <cfRule type="cellIs" dxfId="260" priority="2" stopIfTrue="1" operator="between">
      <formula>#REF!</formula>
      <formula>0</formula>
    </cfRule>
  </conditionalFormatting>
  <conditionalFormatting sqref="AL20:AN21">
    <cfRule type="cellIs" dxfId="259" priority="182" stopIfTrue="1" operator="between">
      <formula>#REF!</formula>
      <formula>0</formula>
    </cfRule>
    <cfRule type="cellIs" dxfId="258" priority="181" stopIfTrue="1" operator="between">
      <formula>#REF!</formula>
      <formula>#REF!</formula>
    </cfRule>
  </conditionalFormatting>
  <conditionalFormatting sqref="AL24:AN24">
    <cfRule type="cellIs" dxfId="257" priority="1148" stopIfTrue="1" operator="between">
      <formula>#REF!</formula>
      <formula>0</formula>
    </cfRule>
    <cfRule type="cellIs" dxfId="256" priority="1147" stopIfTrue="1" operator="between">
      <formula>#REF!</formula>
      <formula>#REF!</formula>
    </cfRule>
  </conditionalFormatting>
  <conditionalFormatting sqref="AM12">
    <cfRule type="cellIs" dxfId="255" priority="421" stopIfTrue="1" operator="lessThan">
      <formula>0</formula>
    </cfRule>
  </conditionalFormatting>
  <conditionalFormatting sqref="AM14:AM15">
    <cfRule type="cellIs" dxfId="254" priority="149" stopIfTrue="1" operator="lessThan">
      <formula>0</formula>
    </cfRule>
  </conditionalFormatting>
  <conditionalFormatting sqref="AM18">
    <cfRule type="cellIs" dxfId="253" priority="4" stopIfTrue="1" operator="lessThan">
      <formula>0</formula>
    </cfRule>
  </conditionalFormatting>
  <conditionalFormatting sqref="AM21">
    <cfRule type="cellIs" dxfId="252" priority="787" stopIfTrue="1" operator="lessThan">
      <formula>0</formula>
    </cfRule>
  </conditionalFormatting>
  <conditionalFormatting sqref="AM23">
    <cfRule type="cellIs" dxfId="251" priority="751" stopIfTrue="1" operator="lessThan">
      <formula>0</formula>
    </cfRule>
  </conditionalFormatting>
  <conditionalFormatting sqref="AM24">
    <cfRule type="cellIs" dxfId="250" priority="1150" stopIfTrue="1" operator="lessThan">
      <formula>0</formula>
    </cfRule>
  </conditionalFormatting>
  <conditionalFormatting sqref="AM16:AN16">
    <cfRule type="cellIs" dxfId="249" priority="2086" stopIfTrue="1" operator="lessThan">
      <formula>0</formula>
    </cfRule>
  </conditionalFormatting>
  <conditionalFormatting sqref="AM20:AN20">
    <cfRule type="cellIs" dxfId="248" priority="6035" stopIfTrue="1" operator="lessThan">
      <formula>0</formula>
    </cfRule>
  </conditionalFormatting>
  <conditionalFormatting sqref="AN12">
    <cfRule type="cellIs" dxfId="247" priority="422" stopIfTrue="1" operator="lessThan">
      <formula>0</formula>
    </cfRule>
  </conditionalFormatting>
  <conditionalFormatting sqref="AN14:AN15">
    <cfRule type="cellIs" dxfId="246" priority="150" stopIfTrue="1" operator="lessThan">
      <formula>0</formula>
    </cfRule>
  </conditionalFormatting>
  <conditionalFormatting sqref="AN17">
    <cfRule type="cellIs" dxfId="245" priority="442" stopIfTrue="1" operator="lessThan">
      <formula>0</formula>
    </cfRule>
  </conditionalFormatting>
  <conditionalFormatting sqref="AN18">
    <cfRule type="cellIs" dxfId="244" priority="5" stopIfTrue="1" operator="lessThan">
      <formula>0</formula>
    </cfRule>
  </conditionalFormatting>
  <conditionalFormatting sqref="AN21">
    <cfRule type="cellIs" dxfId="243" priority="788" stopIfTrue="1" operator="lessThan">
      <formula>0</formula>
    </cfRule>
  </conditionalFormatting>
  <conditionalFormatting sqref="AN24">
    <cfRule type="cellIs" dxfId="242" priority="1151" stopIfTrue="1" operator="lessThan">
      <formula>0</formula>
    </cfRule>
  </conditionalFormatting>
  <conditionalFormatting sqref="AN27:AN28">
    <cfRule type="cellIs" dxfId="241" priority="5432" stopIfTrue="1" operator="lessThan">
      <formula>0</formula>
    </cfRule>
    <cfRule type="cellIs" dxfId="240" priority="5431" stopIfTrue="1" operator="between">
      <formula>#REF!</formula>
      <formula>0</formula>
    </cfRule>
    <cfRule type="cellIs" dxfId="239" priority="5430" stopIfTrue="1" operator="between">
      <formula>#REF!</formula>
      <formula>#REF!</formula>
    </cfRule>
  </conditionalFormatting>
  <conditionalFormatting sqref="AN32">
    <cfRule type="cellIs" dxfId="238" priority="4391" stopIfTrue="1" operator="lessThan">
      <formula>0</formula>
    </cfRule>
  </conditionalFormatting>
  <conditionalFormatting sqref="AN35">
    <cfRule type="cellIs" dxfId="237" priority="1448" stopIfTrue="1" operator="lessThan">
      <formula>0</formula>
    </cfRule>
  </conditionalFormatting>
  <conditionalFormatting sqref="AN17:AP17">
    <cfRule type="cellIs" dxfId="236" priority="441" stopIfTrue="1" operator="between">
      <formula>#REF!</formula>
      <formula>0</formula>
    </cfRule>
    <cfRule type="cellIs" dxfId="235" priority="440" stopIfTrue="1" operator="between">
      <formula>#REF!</formula>
      <formula>#REF!</formula>
    </cfRule>
  </conditionalFormatting>
  <conditionalFormatting sqref="AN32:AP32">
    <cfRule type="cellIs" dxfId="234" priority="4390" stopIfTrue="1" operator="between">
      <formula>#REF!</formula>
      <formula>0</formula>
    </cfRule>
    <cfRule type="cellIs" dxfId="233" priority="4389" stopIfTrue="1" operator="between">
      <formula>#REF!</formula>
      <formula>#REF!</formula>
    </cfRule>
  </conditionalFormatting>
  <conditionalFormatting sqref="AN35:AP35">
    <cfRule type="cellIs" dxfId="232" priority="1447" stopIfTrue="1" operator="between">
      <formula>#REF!</formula>
      <formula>0</formula>
    </cfRule>
    <cfRule type="cellIs" dxfId="231" priority="1446" stopIfTrue="1" operator="between">
      <formula>#REF!</formula>
      <formula>#REF!</formula>
    </cfRule>
  </conditionalFormatting>
  <conditionalFormatting sqref="AO17">
    <cfRule type="cellIs" dxfId="230" priority="443" stopIfTrue="1" operator="lessThan">
      <formula>0</formula>
    </cfRule>
  </conditionalFormatting>
  <conditionalFormatting sqref="AO32">
    <cfRule type="cellIs" dxfId="229" priority="4394" stopIfTrue="1" operator="lessThan">
      <formula>0</formula>
    </cfRule>
  </conditionalFormatting>
  <conditionalFormatting sqref="AO35">
    <cfRule type="cellIs" dxfId="228" priority="1449" stopIfTrue="1" operator="lessThan">
      <formula>0</formula>
    </cfRule>
  </conditionalFormatting>
  <conditionalFormatting sqref="AP9">
    <cfRule type="cellIs" dxfId="227" priority="4117" stopIfTrue="1" operator="between">
      <formula>#REF!</formula>
      <formula>0</formula>
    </cfRule>
    <cfRule type="cellIs" dxfId="226" priority="4116" stopIfTrue="1" operator="between">
      <formula>#REF!</formula>
      <formula>#REF!</formula>
    </cfRule>
    <cfRule type="cellIs" dxfId="225" priority="4118" stopIfTrue="1" operator="lessThan">
      <formula>0</formula>
    </cfRule>
  </conditionalFormatting>
  <conditionalFormatting sqref="AP17">
    <cfRule type="cellIs" dxfId="224" priority="448" stopIfTrue="1" operator="lessThan">
      <formula>0</formula>
    </cfRule>
  </conditionalFormatting>
  <conditionalFormatting sqref="AP32">
    <cfRule type="cellIs" dxfId="223" priority="4571" stopIfTrue="1" operator="lessThan">
      <formula>0</formula>
    </cfRule>
  </conditionalFormatting>
  <conditionalFormatting sqref="AP35">
    <cfRule type="cellIs" dxfId="222" priority="1454" stopIfTrue="1" operator="lessThan">
      <formula>0</formula>
    </cfRule>
  </conditionalFormatting>
  <conditionalFormatting sqref="AR9">
    <cfRule type="cellIs" dxfId="221" priority="3757" stopIfTrue="1" operator="lessThan">
      <formula>0</formula>
    </cfRule>
    <cfRule type="cellIs" dxfId="220" priority="3756" stopIfTrue="1" operator="between">
      <formula>#REF!</formula>
      <formula>0</formula>
    </cfRule>
    <cfRule type="cellIs" dxfId="219" priority="3755" stopIfTrue="1" operator="between">
      <formula>#REF!</formula>
      <formula>#REF!</formula>
    </cfRule>
  </conditionalFormatting>
  <conditionalFormatting sqref="AR11">
    <cfRule type="cellIs" dxfId="218" priority="3207" stopIfTrue="1" operator="between">
      <formula>#REF!</formula>
      <formula>#REF!</formula>
    </cfRule>
    <cfRule type="cellIs" dxfId="217" priority="3208" stopIfTrue="1" operator="between">
      <formula>#REF!</formula>
      <formula>0</formula>
    </cfRule>
    <cfRule type="cellIs" dxfId="216" priority="3209" stopIfTrue="1" operator="lessThan">
      <formula>0</formula>
    </cfRule>
  </conditionalFormatting>
  <conditionalFormatting sqref="AR12">
    <cfRule type="cellIs" dxfId="215" priority="423" stopIfTrue="1" operator="lessThan">
      <formula>0</formula>
    </cfRule>
  </conditionalFormatting>
  <conditionalFormatting sqref="AR14:AR15">
    <cfRule type="cellIs" dxfId="214" priority="151" stopIfTrue="1" operator="lessThan">
      <formula>0</formula>
    </cfRule>
  </conditionalFormatting>
  <conditionalFormatting sqref="AR18">
    <cfRule type="cellIs" dxfId="213" priority="1345" stopIfTrue="1" operator="lessThan">
      <formula>0</formula>
    </cfRule>
  </conditionalFormatting>
  <conditionalFormatting sqref="AR21">
    <cfRule type="cellIs" dxfId="212" priority="789" stopIfTrue="1" operator="lessThan">
      <formula>0</formula>
    </cfRule>
  </conditionalFormatting>
  <conditionalFormatting sqref="AR23">
    <cfRule type="cellIs" dxfId="211" priority="738" stopIfTrue="1" operator="lessThan">
      <formula>0</formula>
    </cfRule>
  </conditionalFormatting>
  <conditionalFormatting sqref="AR24">
    <cfRule type="cellIs" dxfId="210" priority="1152" stopIfTrue="1" operator="lessThan">
      <formula>0</formula>
    </cfRule>
  </conditionalFormatting>
  <conditionalFormatting sqref="AR18:AS18">
    <cfRule type="cellIs" dxfId="209" priority="1342" stopIfTrue="1" operator="between">
      <formula>#REF!</formula>
      <formula>#REF!</formula>
    </cfRule>
    <cfRule type="cellIs" dxfId="208" priority="1343" stopIfTrue="1" operator="between">
      <formula>#REF!</formula>
      <formula>0</formula>
    </cfRule>
  </conditionalFormatting>
  <conditionalFormatting sqref="AR23:AS23">
    <cfRule type="cellIs" dxfId="207" priority="736" stopIfTrue="1" operator="between">
      <formula>#REF!</formula>
      <formula>0</formula>
    </cfRule>
    <cfRule type="cellIs" dxfId="206" priority="735" stopIfTrue="1" operator="between">
      <formula>#REF!</formula>
      <formula>#REF!</formula>
    </cfRule>
  </conditionalFormatting>
  <conditionalFormatting sqref="AR12:AT12">
    <cfRule type="cellIs" dxfId="205" priority="413" stopIfTrue="1" operator="between">
      <formula>#REF!</formula>
      <formula>#REF!</formula>
    </cfRule>
    <cfRule type="cellIs" dxfId="204" priority="414" stopIfTrue="1" operator="between">
      <formula>#REF!</formula>
      <formula>0</formula>
    </cfRule>
  </conditionalFormatting>
  <conditionalFormatting sqref="AR14:AT15">
    <cfRule type="cellIs" dxfId="203" priority="144" stopIfTrue="1" operator="between">
      <formula>#REF!</formula>
      <formula>#REF!</formula>
    </cfRule>
    <cfRule type="cellIs" dxfId="202" priority="145" stopIfTrue="1" operator="between">
      <formula>#REF!</formula>
      <formula>0</formula>
    </cfRule>
  </conditionalFormatting>
  <conditionalFormatting sqref="AR21:AT21">
    <cfRule type="cellIs" dxfId="201" priority="780" stopIfTrue="1" operator="between">
      <formula>#REF!</formula>
      <formula>0</formula>
    </cfRule>
    <cfRule type="cellIs" dxfId="200" priority="779" stopIfTrue="1" operator="between">
      <formula>#REF!</formula>
      <formula>#REF!</formula>
    </cfRule>
  </conditionalFormatting>
  <conditionalFormatting sqref="AR24:AT24">
    <cfRule type="cellIs" dxfId="199" priority="1142" stopIfTrue="1" operator="between">
      <formula>#REF!</formula>
      <formula>0</formula>
    </cfRule>
    <cfRule type="cellIs" dxfId="198" priority="1141" stopIfTrue="1" operator="between">
      <formula>#REF!</formula>
      <formula>#REF!</formula>
    </cfRule>
  </conditionalFormatting>
  <conditionalFormatting sqref="AS18">
    <cfRule type="cellIs" dxfId="197" priority="1344" stopIfTrue="1" operator="lessThan">
      <formula>0</formula>
    </cfRule>
  </conditionalFormatting>
  <conditionalFormatting sqref="AS23">
    <cfRule type="cellIs" dxfId="196" priority="737" stopIfTrue="1" operator="lessThan">
      <formula>0</formula>
    </cfRule>
  </conditionalFormatting>
  <conditionalFormatting sqref="AS33">
    <cfRule type="cellIs" dxfId="195" priority="4513" stopIfTrue="1" operator="between">
      <formula>#REF!</formula>
      <formula>0</formula>
    </cfRule>
    <cfRule type="cellIs" dxfId="194" priority="4514" stopIfTrue="1" operator="lessThan">
      <formula>0</formula>
    </cfRule>
    <cfRule type="cellIs" dxfId="193" priority="4512" stopIfTrue="1" operator="between">
      <formula>#REF!</formula>
      <formula>#REF!</formula>
    </cfRule>
  </conditionalFormatting>
  <conditionalFormatting sqref="AS12:AT12">
    <cfRule type="cellIs" dxfId="192" priority="415" stopIfTrue="1" operator="lessThan">
      <formula>0</formula>
    </cfRule>
  </conditionalFormatting>
  <conditionalFormatting sqref="AS14:AT15">
    <cfRule type="cellIs" dxfId="191" priority="146" stopIfTrue="1" operator="lessThan">
      <formula>0</formula>
    </cfRule>
  </conditionalFormatting>
  <conditionalFormatting sqref="AS21:AT21">
    <cfRule type="cellIs" dxfId="190" priority="781" stopIfTrue="1" operator="lessThan">
      <formula>0</formula>
    </cfRule>
  </conditionalFormatting>
  <conditionalFormatting sqref="AS24:AT24">
    <cfRule type="cellIs" dxfId="189" priority="1143" stopIfTrue="1" operator="lessThan">
      <formula>0</formula>
    </cfRule>
  </conditionalFormatting>
  <conditionalFormatting sqref="AT9">
    <cfRule type="cellIs" dxfId="188" priority="3622" stopIfTrue="1" operator="lessThan">
      <formula>0</formula>
    </cfRule>
    <cfRule type="cellIs" dxfId="187" priority="3620" stopIfTrue="1" operator="between">
      <formula>#REF!</formula>
      <formula>#REF!</formula>
    </cfRule>
    <cfRule type="cellIs" dxfId="186" priority="3621" stopIfTrue="1" operator="between">
      <formula>#REF!</formula>
      <formula>0</formula>
    </cfRule>
  </conditionalFormatting>
  <conditionalFormatting sqref="AT11">
    <cfRule type="cellIs" dxfId="185" priority="3211" stopIfTrue="1" operator="between">
      <formula>#REF!</formula>
      <formula>0</formula>
    </cfRule>
    <cfRule type="cellIs" dxfId="184" priority="3212" stopIfTrue="1" operator="lessThan">
      <formula>0</formula>
    </cfRule>
    <cfRule type="cellIs" dxfId="183" priority="3210" stopIfTrue="1" operator="between">
      <formula>#REF!</formula>
      <formula>#REF!</formula>
    </cfRule>
  </conditionalFormatting>
  <conditionalFormatting sqref="AT17">
    <cfRule type="cellIs" dxfId="182" priority="451" stopIfTrue="1" operator="lessThan">
      <formula>0</formula>
    </cfRule>
  </conditionalFormatting>
  <conditionalFormatting sqref="AT32">
    <cfRule type="cellIs" dxfId="181" priority="4574" stopIfTrue="1" operator="lessThan">
      <formula>0</formula>
    </cfRule>
  </conditionalFormatting>
  <conditionalFormatting sqref="AT35">
    <cfRule type="cellIs" dxfId="180" priority="1457" stopIfTrue="1" operator="lessThan">
      <formula>0</formula>
    </cfRule>
  </conditionalFormatting>
  <conditionalFormatting sqref="AT17:AV17">
    <cfRule type="cellIs" dxfId="179" priority="449" stopIfTrue="1" operator="between">
      <formula>#REF!</formula>
      <formula>#REF!</formula>
    </cfRule>
    <cfRule type="cellIs" dxfId="178" priority="450" stopIfTrue="1" operator="between">
      <formula>#REF!</formula>
      <formula>0</formula>
    </cfRule>
  </conditionalFormatting>
  <conditionalFormatting sqref="AT32:AV32">
    <cfRule type="cellIs" dxfId="177" priority="4573" stopIfTrue="1" operator="between">
      <formula>#REF!</formula>
      <formula>0</formula>
    </cfRule>
    <cfRule type="cellIs" dxfId="176" priority="4572" stopIfTrue="1" operator="between">
      <formula>#REF!</formula>
      <formula>#REF!</formula>
    </cfRule>
  </conditionalFormatting>
  <conditionalFormatting sqref="AT35:AV35">
    <cfRule type="cellIs" dxfId="175" priority="1456" stopIfTrue="1" operator="between">
      <formula>#REF!</formula>
      <formula>0</formula>
    </cfRule>
    <cfRule type="cellIs" dxfId="174" priority="1455" stopIfTrue="1" operator="between">
      <formula>#REF!</formula>
      <formula>#REF!</formula>
    </cfRule>
  </conditionalFormatting>
  <conditionalFormatting sqref="AU17:AV17">
    <cfRule type="cellIs" dxfId="173" priority="452" stopIfTrue="1" operator="lessThan">
      <formula>0</formula>
    </cfRule>
  </conditionalFormatting>
  <conditionalFormatting sqref="AU32:AV32">
    <cfRule type="cellIs" dxfId="172" priority="4577" stopIfTrue="1" operator="lessThan">
      <formula>0</formula>
    </cfRule>
  </conditionalFormatting>
  <conditionalFormatting sqref="AU35:AV35">
    <cfRule type="cellIs" dxfId="171" priority="1458" stopIfTrue="1" operator="lessThan">
      <formula>0</formula>
    </cfRule>
  </conditionalFormatting>
  <conditionalFormatting sqref="AV9">
    <cfRule type="cellIs" dxfId="170" priority="2933" stopIfTrue="1" operator="between">
      <formula>#REF!</formula>
      <formula>#REF!</formula>
    </cfRule>
    <cfRule type="cellIs" dxfId="169" priority="2934" stopIfTrue="1" operator="between">
      <formula>#REF!</formula>
      <formula>0</formula>
    </cfRule>
    <cfRule type="cellIs" dxfId="168" priority="2935" stopIfTrue="1" operator="lessThan">
      <formula>0</formula>
    </cfRule>
  </conditionalFormatting>
  <conditionalFormatting sqref="AV11">
    <cfRule type="cellIs" dxfId="167" priority="3203" stopIfTrue="1" operator="lessThan">
      <formula>0</formula>
    </cfRule>
  </conditionalFormatting>
  <conditionalFormatting sqref="AV11:AV12">
    <cfRule type="cellIs" dxfId="166" priority="428" stopIfTrue="1" operator="between">
      <formula>#REF!</formula>
      <formula>0</formula>
    </cfRule>
    <cfRule type="cellIs" dxfId="165" priority="427" stopIfTrue="1" operator="between">
      <formula>#REF!</formula>
      <formula>#REF!</formula>
    </cfRule>
  </conditionalFormatting>
  <conditionalFormatting sqref="AV12">
    <cfRule type="cellIs" dxfId="164" priority="429" stopIfTrue="1" operator="lessThan">
      <formula>0</formula>
    </cfRule>
  </conditionalFormatting>
  <conditionalFormatting sqref="AV14:AV15">
    <cfRule type="cellIs" dxfId="163" priority="156" stopIfTrue="1" operator="between">
      <formula>#REF!</formula>
      <formula>0</formula>
    </cfRule>
    <cfRule type="cellIs" dxfId="162" priority="155" stopIfTrue="1" operator="between">
      <formula>#REF!</formula>
      <formula>#REF!</formula>
    </cfRule>
    <cfRule type="cellIs" dxfId="161" priority="157" stopIfTrue="1" operator="lessThan">
      <formula>0</formula>
    </cfRule>
  </conditionalFormatting>
  <conditionalFormatting sqref="AV21">
    <cfRule type="cellIs" dxfId="160" priority="793" stopIfTrue="1" operator="between">
      <formula>#REF!</formula>
      <formula>#REF!</formula>
    </cfRule>
    <cfRule type="cellIs" dxfId="159" priority="795" stopIfTrue="1" operator="lessThan">
      <formula>0</formula>
    </cfRule>
    <cfRule type="cellIs" dxfId="158" priority="794" stopIfTrue="1" operator="between">
      <formula>#REF!</formula>
      <formula>0</formula>
    </cfRule>
  </conditionalFormatting>
  <conditionalFormatting sqref="AV24">
    <cfRule type="cellIs" dxfId="157" priority="1156" stopIfTrue="1" operator="between">
      <formula>#REF!</formula>
      <formula>#REF!</formula>
    </cfRule>
    <cfRule type="cellIs" dxfId="156" priority="1158" stopIfTrue="1" operator="lessThan">
      <formula>0</formula>
    </cfRule>
    <cfRule type="cellIs" dxfId="155" priority="1157" stopIfTrue="1" operator="between">
      <formula>#REF!</formula>
      <formula>0</formula>
    </cfRule>
  </conditionalFormatting>
  <conditionalFormatting sqref="AX9">
    <cfRule type="cellIs" dxfId="154" priority="2932" stopIfTrue="1" operator="lessThan">
      <formula>0</formula>
    </cfRule>
    <cfRule type="cellIs" dxfId="153" priority="2931" stopIfTrue="1" operator="between">
      <formula>#REF!</formula>
      <formula>0</formula>
    </cfRule>
    <cfRule type="cellIs" dxfId="152" priority="2930" stopIfTrue="1" operator="between">
      <formula>#REF!</formula>
      <formula>#REF!</formula>
    </cfRule>
  </conditionalFormatting>
  <conditionalFormatting sqref="AX11">
    <cfRule type="cellIs" dxfId="151" priority="3206" stopIfTrue="1" operator="lessThan">
      <formula>0</formula>
    </cfRule>
  </conditionalFormatting>
  <conditionalFormatting sqref="AX11:AX12">
    <cfRule type="cellIs" dxfId="150" priority="425" stopIfTrue="1" operator="between">
      <formula>#REF!</formula>
      <formula>0</formula>
    </cfRule>
    <cfRule type="cellIs" dxfId="149" priority="424" stopIfTrue="1" operator="between">
      <formula>#REF!</formula>
      <formula>#REF!</formula>
    </cfRule>
  </conditionalFormatting>
  <conditionalFormatting sqref="AX12">
    <cfRule type="cellIs" dxfId="148" priority="426" stopIfTrue="1" operator="lessThan">
      <formula>0</formula>
    </cfRule>
  </conditionalFormatting>
  <conditionalFormatting sqref="AX14:AX15">
    <cfRule type="cellIs" dxfId="147" priority="152" stopIfTrue="1" operator="between">
      <formula>#REF!</formula>
      <formula>#REF!</formula>
    </cfRule>
    <cfRule type="cellIs" dxfId="146" priority="153" stopIfTrue="1" operator="between">
      <formula>#REF!</formula>
      <formula>0</formula>
    </cfRule>
    <cfRule type="cellIs" dxfId="145" priority="154" stopIfTrue="1" operator="lessThan">
      <formula>0</formula>
    </cfRule>
  </conditionalFormatting>
  <conditionalFormatting sqref="AX17">
    <cfRule type="cellIs" dxfId="144" priority="454" stopIfTrue="1" operator="between">
      <formula>#REF!</formula>
      <formula>0</formula>
    </cfRule>
    <cfRule type="cellIs" dxfId="143" priority="453" stopIfTrue="1" operator="between">
      <formula>#REF!</formula>
      <formula>#REF!</formula>
    </cfRule>
    <cfRule type="cellIs" dxfId="142" priority="455" stopIfTrue="1" operator="lessThan">
      <formula>0</formula>
    </cfRule>
  </conditionalFormatting>
  <conditionalFormatting sqref="AX21">
    <cfRule type="cellIs" dxfId="141" priority="790" stopIfTrue="1" operator="between">
      <formula>#REF!</formula>
      <formula>#REF!</formula>
    </cfRule>
    <cfRule type="cellIs" dxfId="140" priority="791" stopIfTrue="1" operator="between">
      <formula>#REF!</formula>
      <formula>0</formula>
    </cfRule>
    <cfRule type="cellIs" dxfId="139" priority="792" stopIfTrue="1" operator="lessThan">
      <formula>0</formula>
    </cfRule>
  </conditionalFormatting>
  <conditionalFormatting sqref="AX23:AX24">
    <cfRule type="cellIs" dxfId="138" priority="343" stopIfTrue="1" operator="between">
      <formula>#REF!</formula>
      <formula>#REF!</formula>
    </cfRule>
    <cfRule type="cellIs" dxfId="137" priority="344" stopIfTrue="1" operator="between">
      <formula>#REF!</formula>
      <formula>0</formula>
    </cfRule>
    <cfRule type="cellIs" dxfId="136" priority="345" stopIfTrue="1" operator="lessThan">
      <formula>0</formula>
    </cfRule>
  </conditionalFormatting>
  <conditionalFormatting sqref="AX32">
    <cfRule type="cellIs" dxfId="135" priority="4581" stopIfTrue="1" operator="between">
      <formula>#REF!</formula>
      <formula>#REF!</formula>
    </cfRule>
    <cfRule type="cellIs" dxfId="134" priority="4582" stopIfTrue="1" operator="between">
      <formula>#REF!</formula>
      <formula>0</formula>
    </cfRule>
    <cfRule type="cellIs" dxfId="133" priority="4583" stopIfTrue="1" operator="lessThan">
      <formula>0</formula>
    </cfRule>
  </conditionalFormatting>
  <conditionalFormatting sqref="AX35">
    <cfRule type="cellIs" dxfId="132" priority="1461" stopIfTrue="1" operator="lessThan">
      <formula>0</formula>
    </cfRule>
    <cfRule type="cellIs" dxfId="131" priority="1459" stopIfTrue="1" operator="between">
      <formula>#REF!</formula>
      <formula>#REF!</formula>
    </cfRule>
    <cfRule type="cellIs" dxfId="130" priority="1460" stopIfTrue="1" operator="between">
      <formula>#REF!</formula>
      <formula>0</formula>
    </cfRule>
  </conditionalFormatting>
  <conditionalFormatting sqref="AZ9">
    <cfRule type="cellIs" dxfId="129" priority="5069" stopIfTrue="1" operator="lessThan">
      <formula>0</formula>
    </cfRule>
  </conditionalFormatting>
  <conditionalFormatting sqref="AZ9:BA9">
    <cfRule type="cellIs" dxfId="128" priority="5067" stopIfTrue="1" operator="between">
      <formula>#REF!</formula>
      <formula>#REF!</formula>
    </cfRule>
    <cfRule type="cellIs" dxfId="127" priority="5068" stopIfTrue="1" operator="between">
      <formula>#REF!</formula>
      <formula>0</formula>
    </cfRule>
  </conditionalFormatting>
  <conditionalFormatting sqref="BA9">
    <cfRule type="cellIs" dxfId="126" priority="507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N12" sqref="N12:N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80" t="s">
        <v>73</v>
      </c>
      <c r="H2" s="16" t="s">
        <v>74</v>
      </c>
      <c r="I2" s="785">
        <v>45426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81"/>
      <c r="H3" s="18" t="s">
        <v>77</v>
      </c>
      <c r="I3" s="786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2" t="s">
        <v>78</v>
      </c>
      <c r="G5" s="782"/>
      <c r="H5" s="782"/>
      <c r="I5" s="782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2" t="s">
        <v>80</v>
      </c>
      <c r="F6" s="782"/>
      <c r="G6" s="782"/>
      <c r="H6" s="782"/>
      <c r="I6" s="782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3" t="s">
        <v>84</v>
      </c>
      <c r="J9" s="784"/>
      <c r="K9" s="784"/>
      <c r="L9" s="784"/>
      <c r="M9" s="754" t="s">
        <v>85</v>
      </c>
      <c r="N9" s="755"/>
      <c r="O9" s="755"/>
      <c r="P9" s="755"/>
      <c r="Q9" s="756" t="s">
        <v>86</v>
      </c>
      <c r="R9" s="757"/>
      <c r="S9" s="757"/>
      <c r="T9" s="757"/>
      <c r="U9" s="758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3" t="s">
        <v>96</v>
      </c>
      <c r="S10" s="764"/>
      <c r="T10" s="765" t="s">
        <v>97</v>
      </c>
      <c r="U10" s="766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76" t="s">
        <v>113</v>
      </c>
      <c r="G12" s="28" t="s">
        <v>114</v>
      </c>
      <c r="H12" s="29"/>
      <c r="I12" s="787" t="s">
        <v>178</v>
      </c>
      <c r="J12" s="790" t="s">
        <v>199</v>
      </c>
      <c r="K12" s="797" t="s">
        <v>197</v>
      </c>
      <c r="L12" s="790" t="s">
        <v>196</v>
      </c>
      <c r="M12" s="773" t="s">
        <v>115</v>
      </c>
      <c r="N12" s="806" t="s">
        <v>116</v>
      </c>
      <c r="O12" s="806" t="s">
        <v>192</v>
      </c>
      <c r="P12" s="802" t="s">
        <v>117</v>
      </c>
      <c r="Q12" s="767" t="s">
        <v>118</v>
      </c>
      <c r="R12" s="768"/>
      <c r="S12" s="768"/>
      <c r="T12" s="768"/>
      <c r="U12" s="769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7"/>
      <c r="G13" s="32"/>
      <c r="H13" s="33"/>
      <c r="I13" s="788"/>
      <c r="J13" s="791"/>
      <c r="K13" s="797"/>
      <c r="L13" s="791"/>
      <c r="M13" s="774"/>
      <c r="N13" s="807"/>
      <c r="O13" s="807"/>
      <c r="P13" s="803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-7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7"/>
      <c r="G14" s="32"/>
      <c r="H14" s="33"/>
      <c r="I14" s="788"/>
      <c r="J14" s="791"/>
      <c r="K14" s="797"/>
      <c r="L14" s="791"/>
      <c r="M14" s="774"/>
      <c r="N14" s="807"/>
      <c r="O14" s="807"/>
      <c r="P14" s="803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7"/>
      <c r="G15" s="32"/>
      <c r="H15" s="33"/>
      <c r="I15" s="788"/>
      <c r="J15" s="791"/>
      <c r="K15" s="797"/>
      <c r="L15" s="791"/>
      <c r="M15" s="774"/>
      <c r="N15" s="807"/>
      <c r="O15" s="807"/>
      <c r="P15" s="803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7"/>
      <c r="G16" s="32"/>
      <c r="H16" s="33"/>
      <c r="I16" s="788"/>
      <c r="J16" s="791"/>
      <c r="K16" s="797"/>
      <c r="L16" s="791"/>
      <c r="M16" s="774"/>
      <c r="N16" s="807"/>
      <c r="O16" s="807"/>
      <c r="P16" s="803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7"/>
      <c r="G17" s="32"/>
      <c r="H17" s="33"/>
      <c r="I17" s="788"/>
      <c r="J17" s="791"/>
      <c r="K17" s="797"/>
      <c r="L17" s="791"/>
      <c r="M17" s="774"/>
      <c r="N17" s="807"/>
      <c r="O17" s="807"/>
      <c r="P17" s="803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22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7"/>
      <c r="G18" s="32"/>
      <c r="H18" s="33"/>
      <c r="I18" s="788"/>
      <c r="J18" s="791"/>
      <c r="K18" s="797"/>
      <c r="L18" s="791"/>
      <c r="M18" s="774"/>
      <c r="N18" s="807"/>
      <c r="O18" s="807"/>
      <c r="P18" s="803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6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7"/>
      <c r="G19" s="32"/>
      <c r="H19" s="33"/>
      <c r="I19" s="788"/>
      <c r="J19" s="791"/>
      <c r="K19" s="797"/>
      <c r="L19" s="791"/>
      <c r="M19" s="774"/>
      <c r="N19" s="807"/>
      <c r="O19" s="807"/>
      <c r="P19" s="803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7"/>
      <c r="G20" s="32"/>
      <c r="H20" s="33"/>
      <c r="I20" s="788"/>
      <c r="J20" s="791"/>
      <c r="K20" s="797"/>
      <c r="L20" s="791"/>
      <c r="M20" s="774"/>
      <c r="N20" s="807"/>
      <c r="O20" s="807"/>
      <c r="P20" s="803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647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7"/>
      <c r="G21" s="32"/>
      <c r="H21" s="33"/>
      <c r="I21" s="788"/>
      <c r="J21" s="791"/>
      <c r="K21" s="797"/>
      <c r="L21" s="791"/>
      <c r="M21" s="774"/>
      <c r="N21" s="807"/>
      <c r="O21" s="807"/>
      <c r="P21" s="803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429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7"/>
      <c r="G22" s="32"/>
      <c r="H22" s="33"/>
      <c r="I22" s="788"/>
      <c r="J22" s="791"/>
      <c r="K22" s="797"/>
      <c r="L22" s="791"/>
      <c r="M22" s="774"/>
      <c r="N22" s="807"/>
      <c r="O22" s="807"/>
      <c r="P22" s="803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7"/>
      <c r="G23" s="31"/>
      <c r="H23" s="33"/>
      <c r="I23" s="788"/>
      <c r="J23" s="791"/>
      <c r="K23" s="797"/>
      <c r="L23" s="791"/>
      <c r="M23" s="774"/>
      <c r="N23" s="807"/>
      <c r="O23" s="807"/>
      <c r="P23" s="803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7"/>
      <c r="G24" s="31"/>
      <c r="H24" s="33"/>
      <c r="I24" s="788"/>
      <c r="J24" s="791"/>
      <c r="K24" s="797"/>
      <c r="L24" s="791"/>
      <c r="M24" s="774"/>
      <c r="N24" s="807"/>
      <c r="O24" s="807"/>
      <c r="P24" s="803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-6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7"/>
      <c r="H25" s="33"/>
      <c r="I25" s="788"/>
      <c r="J25" s="791"/>
      <c r="K25" s="797"/>
      <c r="L25" s="791"/>
      <c r="M25" s="774"/>
      <c r="N25" s="807"/>
      <c r="O25" s="807"/>
      <c r="P25" s="803"/>
      <c r="Q25" s="130" t="s">
        <v>136</v>
      </c>
      <c r="R25" s="136"/>
      <c r="S25" s="134">
        <v>45446</v>
      </c>
      <c r="T25" s="136"/>
      <c r="U25" s="126">
        <f>S25-I2</f>
        <v>20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7"/>
      <c r="H26" s="35"/>
      <c r="I26" s="788"/>
      <c r="J26" s="791"/>
      <c r="K26" s="797"/>
      <c r="L26" s="791"/>
      <c r="M26" s="774"/>
      <c r="N26" s="807"/>
      <c r="O26" s="807"/>
      <c r="P26" s="803"/>
      <c r="Q26" s="128" t="s">
        <v>137</v>
      </c>
      <c r="R26" s="137"/>
      <c r="S26" s="129">
        <v>45525</v>
      </c>
      <c r="T26" s="137"/>
      <c r="U26" s="138">
        <f>S26-I2</f>
        <v>99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7"/>
      <c r="G27" s="31" t="s">
        <v>138</v>
      </c>
      <c r="H27" s="36">
        <f>4485.4+B12</f>
        <v>4487.8999999999996</v>
      </c>
      <c r="I27" s="788"/>
      <c r="J27" s="791"/>
      <c r="K27" s="797"/>
      <c r="L27" s="791"/>
      <c r="M27" s="774"/>
      <c r="N27" s="807"/>
      <c r="O27" s="807"/>
      <c r="P27" s="803"/>
      <c r="Q27" s="139" t="s">
        <v>139</v>
      </c>
      <c r="R27" s="140"/>
      <c r="S27" s="141">
        <v>45581</v>
      </c>
      <c r="T27" s="140"/>
      <c r="U27" s="138">
        <f>S27-I2</f>
        <v>155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7"/>
      <c r="G28" s="36">
        <f>1967.5+B12</f>
        <v>1970</v>
      </c>
      <c r="H28" s="33"/>
      <c r="I28" s="788"/>
      <c r="J28" s="791"/>
      <c r="K28" s="797"/>
      <c r="L28" s="791"/>
      <c r="M28" s="774"/>
      <c r="N28" s="807"/>
      <c r="O28" s="807"/>
      <c r="P28" s="803"/>
      <c r="Q28" s="142" t="s">
        <v>140</v>
      </c>
      <c r="R28" s="140"/>
      <c r="S28" s="143">
        <v>45960</v>
      </c>
      <c r="T28" s="140"/>
      <c r="U28" s="144">
        <f>S28-I2</f>
        <v>534</v>
      </c>
      <c r="V28" s="100"/>
      <c r="W28" s="49"/>
      <c r="Z28" s="195"/>
      <c r="AA28" s="196"/>
    </row>
    <row r="29" spans="1:27" ht="30" customHeight="1">
      <c r="E29" s="19"/>
      <c r="F29" s="777"/>
      <c r="G29" s="31"/>
      <c r="H29" s="33"/>
      <c r="I29" s="788"/>
      <c r="J29" s="791"/>
      <c r="K29" s="797"/>
      <c r="L29" s="791"/>
      <c r="M29" s="774"/>
      <c r="N29" s="807"/>
      <c r="O29" s="807"/>
      <c r="P29" s="803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7"/>
      <c r="G30" s="31" t="s">
        <v>141</v>
      </c>
      <c r="H30" s="33"/>
      <c r="I30" s="788"/>
      <c r="J30" s="791"/>
      <c r="K30" s="797"/>
      <c r="L30" s="791"/>
      <c r="M30" s="774"/>
      <c r="N30" s="807"/>
      <c r="O30" s="807"/>
      <c r="P30" s="803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7"/>
      <c r="G31" s="36">
        <f>4966.3+B12</f>
        <v>4968.8</v>
      </c>
      <c r="H31" s="33"/>
      <c r="I31" s="788"/>
      <c r="J31" s="791"/>
      <c r="K31" s="797"/>
      <c r="L31" s="791"/>
      <c r="M31" s="774"/>
      <c r="N31" s="807"/>
      <c r="O31" s="807"/>
      <c r="P31" s="803"/>
      <c r="Q31" s="770" t="s">
        <v>142</v>
      </c>
      <c r="R31" s="771"/>
      <c r="S31" s="771"/>
      <c r="T31" s="771"/>
      <c r="U31" s="772"/>
      <c r="V31" s="148"/>
      <c r="W31" s="49"/>
      <c r="Z31" s="195"/>
      <c r="AA31" s="196"/>
    </row>
    <row r="32" spans="1:27" ht="30" customHeight="1">
      <c r="E32" s="19"/>
      <c r="F32" s="777"/>
      <c r="H32" s="36"/>
      <c r="I32" s="788"/>
      <c r="J32" s="791"/>
      <c r="K32" s="797"/>
      <c r="L32" s="791"/>
      <c r="M32" s="774"/>
      <c r="N32" s="807"/>
      <c r="O32" s="807"/>
      <c r="P32" s="803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7"/>
      <c r="G33" s="32"/>
      <c r="H33" s="33"/>
      <c r="I33" s="788"/>
      <c r="J33" s="791"/>
      <c r="K33" s="797"/>
      <c r="L33" s="791"/>
      <c r="M33" s="774"/>
      <c r="N33" s="807"/>
      <c r="O33" s="807"/>
      <c r="P33" s="803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164</v>
      </c>
      <c r="V33" s="154" t="s">
        <v>145</v>
      </c>
      <c r="W33" s="49"/>
      <c r="Z33" s="195"/>
      <c r="AA33" s="196"/>
    </row>
    <row r="34" spans="5:27" ht="30" customHeight="1">
      <c r="E34" s="19"/>
      <c r="F34" s="777"/>
      <c r="G34" s="32"/>
      <c r="H34" s="33"/>
      <c r="I34" s="788"/>
      <c r="J34" s="791"/>
      <c r="K34" s="797"/>
      <c r="L34" s="791"/>
      <c r="M34" s="774"/>
      <c r="N34" s="807"/>
      <c r="O34" s="807"/>
      <c r="P34" s="803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7"/>
      <c r="G35" s="32"/>
      <c r="H35" s="33"/>
      <c r="I35" s="788"/>
      <c r="J35" s="791"/>
      <c r="K35" s="797"/>
      <c r="L35" s="791"/>
      <c r="M35" s="774"/>
      <c r="N35" s="807"/>
      <c r="O35" s="807"/>
      <c r="P35" s="803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7"/>
      <c r="G36" s="32"/>
      <c r="H36" s="33"/>
      <c r="I36" s="788"/>
      <c r="J36" s="791"/>
      <c r="K36" s="797"/>
      <c r="L36" s="791"/>
      <c r="M36" s="774"/>
      <c r="N36" s="807"/>
      <c r="O36" s="807"/>
      <c r="P36" s="803"/>
      <c r="Q36" s="770" t="s">
        <v>147</v>
      </c>
      <c r="R36" s="771"/>
      <c r="S36" s="771"/>
      <c r="T36" s="771"/>
      <c r="U36" s="772"/>
      <c r="V36" s="106"/>
      <c r="W36" s="49"/>
      <c r="Z36" s="195"/>
      <c r="AA36" s="196"/>
    </row>
    <row r="37" spans="5:27" ht="30" customHeight="1">
      <c r="E37" s="19"/>
      <c r="F37" s="777"/>
      <c r="G37" s="32"/>
      <c r="H37" s="33"/>
      <c r="I37" s="788"/>
      <c r="J37" s="791"/>
      <c r="K37" s="797"/>
      <c r="L37" s="791"/>
      <c r="M37" s="774"/>
      <c r="N37" s="807"/>
      <c r="O37" s="807"/>
      <c r="P37" s="803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7"/>
      <c r="G38" s="32"/>
      <c r="H38" s="33"/>
      <c r="I38" s="788"/>
      <c r="J38" s="791"/>
      <c r="K38" s="797"/>
      <c r="L38" s="791"/>
      <c r="M38" s="774"/>
      <c r="N38" s="807"/>
      <c r="O38" s="807"/>
      <c r="P38" s="803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7"/>
      <c r="G39" s="32"/>
      <c r="H39" s="33"/>
      <c r="I39" s="788"/>
      <c r="J39" s="791"/>
      <c r="K39" s="797"/>
      <c r="L39" s="791"/>
      <c r="M39" s="774"/>
      <c r="N39" s="807"/>
      <c r="O39" s="807"/>
      <c r="P39" s="803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7"/>
      <c r="G40" s="32"/>
      <c r="H40" s="33"/>
      <c r="I40" s="788"/>
      <c r="J40" s="791"/>
      <c r="K40" s="797"/>
      <c r="L40" s="791"/>
      <c r="M40" s="774"/>
      <c r="N40" s="807"/>
      <c r="O40" s="807"/>
      <c r="P40" s="803"/>
      <c r="Q40" s="149" t="s">
        <v>152</v>
      </c>
      <c r="R40" s="137"/>
      <c r="S40" s="114">
        <v>45578</v>
      </c>
      <c r="T40" s="137"/>
      <c r="U40" s="163">
        <f>S40-I2</f>
        <v>152</v>
      </c>
      <c r="V40" s="155"/>
      <c r="W40" s="49"/>
      <c r="Z40" s="195"/>
      <c r="AA40" s="196"/>
    </row>
    <row r="41" spans="5:27" ht="30" customHeight="1">
      <c r="F41" s="777"/>
      <c r="G41" s="32"/>
      <c r="H41" s="33"/>
      <c r="I41" s="788"/>
      <c r="J41" s="791"/>
      <c r="K41" s="797"/>
      <c r="L41" s="791"/>
      <c r="M41" s="774"/>
      <c r="N41" s="807"/>
      <c r="O41" s="807"/>
      <c r="P41" s="803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7"/>
      <c r="G42" s="32"/>
      <c r="H42" s="33"/>
      <c r="I42" s="788"/>
      <c r="J42" s="791"/>
      <c r="K42" s="797"/>
      <c r="L42" s="791"/>
      <c r="M42" s="774"/>
      <c r="N42" s="807"/>
      <c r="O42" s="807"/>
      <c r="P42" s="803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8"/>
      <c r="G43" s="38"/>
      <c r="H43" s="39"/>
      <c r="I43" s="789"/>
      <c r="J43" s="792"/>
      <c r="K43" s="797"/>
      <c r="L43" s="792"/>
      <c r="M43" s="775"/>
      <c r="N43" s="808"/>
      <c r="O43" s="808"/>
      <c r="P43" s="804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80" t="s">
        <v>73</v>
      </c>
      <c r="H46" s="16" t="s">
        <v>74</v>
      </c>
      <c r="I46" s="785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81"/>
      <c r="H47" s="18" t="s">
        <v>77</v>
      </c>
      <c r="I47" s="786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3" t="s">
        <v>156</v>
      </c>
      <c r="J53" s="784"/>
      <c r="K53" s="784"/>
      <c r="L53" s="784"/>
      <c r="M53" s="754" t="s">
        <v>157</v>
      </c>
      <c r="N53" s="755"/>
      <c r="O53" s="755"/>
      <c r="P53" s="755"/>
      <c r="Q53" s="756" t="s">
        <v>158</v>
      </c>
      <c r="R53" s="757"/>
      <c r="S53" s="757"/>
      <c r="T53" s="757"/>
      <c r="U53" s="758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9" t="s">
        <v>159</v>
      </c>
      <c r="S54" s="760"/>
      <c r="T54" s="761" t="s">
        <v>160</v>
      </c>
      <c r="U54" s="762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18.7</v>
      </c>
      <c r="E56" s="19"/>
      <c r="F56" s="776" t="s">
        <v>164</v>
      </c>
      <c r="G56" s="28" t="s">
        <v>165</v>
      </c>
      <c r="H56" s="29"/>
      <c r="I56" s="787" t="s">
        <v>16</v>
      </c>
      <c r="J56" s="793"/>
      <c r="K56" s="797"/>
      <c r="L56" s="790"/>
      <c r="M56" s="773" t="s">
        <v>166</v>
      </c>
      <c r="N56" s="806" t="s">
        <v>167</v>
      </c>
      <c r="O56" s="806" t="s">
        <v>201</v>
      </c>
      <c r="P56" s="802" t="s">
        <v>117</v>
      </c>
      <c r="Q56" s="767" t="s">
        <v>118</v>
      </c>
      <c r="R56" s="768"/>
      <c r="S56" s="768"/>
      <c r="T56" s="768"/>
      <c r="U56" s="768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77"/>
      <c r="G57" s="32"/>
      <c r="H57" s="33"/>
      <c r="I57" s="788"/>
      <c r="J57" s="794"/>
      <c r="K57" s="797"/>
      <c r="L57" s="791"/>
      <c r="M57" s="774"/>
      <c r="N57" s="807"/>
      <c r="O57" s="807"/>
      <c r="P57" s="803"/>
      <c r="Q57" s="95" t="s">
        <v>120</v>
      </c>
      <c r="R57" s="183">
        <v>4599.8</v>
      </c>
      <c r="S57" s="97">
        <v>45431</v>
      </c>
      <c r="T57" s="184">
        <f>R57-H71</f>
        <v>10</v>
      </c>
      <c r="U57" s="99">
        <f>S57-I2</f>
        <v>5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77"/>
      <c r="G58" s="32"/>
      <c r="H58" s="33"/>
      <c r="I58" s="788"/>
      <c r="J58" s="794"/>
      <c r="K58" s="797"/>
      <c r="L58" s="791"/>
      <c r="M58" s="774"/>
      <c r="N58" s="807"/>
      <c r="O58" s="807"/>
      <c r="P58" s="803"/>
      <c r="Q58" s="101" t="s">
        <v>122</v>
      </c>
      <c r="R58" s="183">
        <v>4603.5</v>
      </c>
      <c r="S58" s="186"/>
      <c r="T58" s="184">
        <f>R58-H71</f>
        <v>13.699999999999818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7"/>
      <c r="G59" s="32"/>
      <c r="H59" s="33"/>
      <c r="I59" s="788"/>
      <c r="J59" s="794"/>
      <c r="K59" s="797"/>
      <c r="L59" s="791"/>
      <c r="M59" s="774"/>
      <c r="N59" s="807"/>
      <c r="O59" s="807"/>
      <c r="P59" s="803"/>
      <c r="Q59" s="101" t="s">
        <v>123</v>
      </c>
      <c r="R59" s="102">
        <v>4599.8999999999996</v>
      </c>
      <c r="S59" s="103"/>
      <c r="T59" s="187">
        <f>R59-H71</f>
        <v>10.099999999999454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77"/>
      <c r="G60" s="32"/>
      <c r="H60" s="33"/>
      <c r="I60" s="788"/>
      <c r="J60" s="794"/>
      <c r="K60" s="797"/>
      <c r="L60" s="791"/>
      <c r="M60" s="774"/>
      <c r="N60" s="807"/>
      <c r="O60" s="807"/>
      <c r="P60" s="803"/>
      <c r="Q60" s="108" t="s">
        <v>124</v>
      </c>
      <c r="R60" s="102">
        <v>4630</v>
      </c>
      <c r="S60" s="103"/>
      <c r="T60" s="188">
        <f>R60-H71</f>
        <v>40.199999999999818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7"/>
      <c r="G61" s="32"/>
      <c r="H61" s="33"/>
      <c r="I61" s="788"/>
      <c r="J61" s="794"/>
      <c r="K61" s="797"/>
      <c r="L61" s="791"/>
      <c r="M61" s="774"/>
      <c r="N61" s="807"/>
      <c r="O61" s="807"/>
      <c r="P61" s="803"/>
      <c r="Q61" s="112" t="s">
        <v>125</v>
      </c>
      <c r="R61" s="189">
        <v>4680</v>
      </c>
      <c r="S61" s="114">
        <v>45600</v>
      </c>
      <c r="T61" s="189">
        <f>R61-H71</f>
        <v>90.199999999999818</v>
      </c>
      <c r="U61" s="190">
        <f>S61-I2</f>
        <v>174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77"/>
      <c r="G62" s="32"/>
      <c r="H62" s="33"/>
      <c r="I62" s="788"/>
      <c r="J62" s="794"/>
      <c r="K62" s="797"/>
      <c r="L62" s="791"/>
      <c r="M62" s="774"/>
      <c r="N62" s="807"/>
      <c r="O62" s="807"/>
      <c r="P62" s="803"/>
      <c r="Q62" s="112" t="s">
        <v>126</v>
      </c>
      <c r="R62" s="120">
        <v>4726.7</v>
      </c>
      <c r="S62" s="125">
        <v>45509</v>
      </c>
      <c r="T62" s="120">
        <f>R62-H71</f>
        <v>136.89999999999964</v>
      </c>
      <c r="U62" s="191">
        <f>S62-I2</f>
        <v>83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77"/>
      <c r="G63" s="32"/>
      <c r="H63" s="33"/>
      <c r="I63" s="788"/>
      <c r="J63" s="794"/>
      <c r="K63" s="797"/>
      <c r="L63" s="791"/>
      <c r="M63" s="774"/>
      <c r="N63" s="807"/>
      <c r="O63" s="807"/>
      <c r="P63" s="803"/>
      <c r="Q63" s="119" t="s">
        <v>128</v>
      </c>
      <c r="R63" s="120">
        <v>4794.2</v>
      </c>
      <c r="S63" s="192"/>
      <c r="T63" s="120">
        <f>R63-H71</f>
        <v>204.39999999999964</v>
      </c>
      <c r="U63" s="151"/>
      <c r="V63" s="805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7"/>
      <c r="G64" s="32"/>
      <c r="H64" s="33"/>
      <c r="I64" s="788"/>
      <c r="J64" s="794"/>
      <c r="K64" s="797"/>
      <c r="L64" s="791"/>
      <c r="M64" s="774"/>
      <c r="N64" s="807"/>
      <c r="O64" s="807"/>
      <c r="P64" s="803"/>
      <c r="Q64" s="124" t="s">
        <v>168</v>
      </c>
      <c r="R64" s="120">
        <v>4794.2</v>
      </c>
      <c r="S64" s="193">
        <v>46076</v>
      </c>
      <c r="T64" s="120">
        <f>R64-H71</f>
        <v>204.39999999999964</v>
      </c>
      <c r="U64" s="194">
        <f>S64-I2</f>
        <v>650</v>
      </c>
      <c r="V64" s="805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77"/>
      <c r="G65" s="32"/>
      <c r="H65" s="33"/>
      <c r="I65" s="788"/>
      <c r="J65" s="794"/>
      <c r="K65" s="797"/>
      <c r="L65" s="791"/>
      <c r="M65" s="774"/>
      <c r="N65" s="807"/>
      <c r="O65" s="807"/>
      <c r="P65" s="803"/>
      <c r="Q65" s="128" t="s">
        <v>131</v>
      </c>
      <c r="R65" s="120">
        <v>4976.7</v>
      </c>
      <c r="S65" s="193">
        <v>46147</v>
      </c>
      <c r="T65" s="120">
        <f>R65-H71</f>
        <v>386.89999999999964</v>
      </c>
      <c r="U65" s="206">
        <f>S65-I2</f>
        <v>721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7"/>
      <c r="G66" s="32"/>
      <c r="H66" s="33"/>
      <c r="I66" s="788"/>
      <c r="J66" s="794"/>
      <c r="K66" s="797"/>
      <c r="L66" s="791"/>
      <c r="M66" s="774"/>
      <c r="N66" s="807"/>
      <c r="O66" s="807"/>
      <c r="P66" s="803"/>
      <c r="Q66" s="132" t="s">
        <v>132</v>
      </c>
      <c r="R66" s="207">
        <v>4718</v>
      </c>
      <c r="S66" s="208"/>
      <c r="T66" s="207">
        <f>R66-H71</f>
        <v>128.19999999999982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77"/>
      <c r="G67" s="32"/>
      <c r="H67" s="33"/>
      <c r="I67" s="788"/>
      <c r="J67" s="794"/>
      <c r="K67" s="797"/>
      <c r="L67" s="791"/>
      <c r="M67" s="774"/>
      <c r="N67" s="807"/>
      <c r="O67" s="807"/>
      <c r="P67" s="803"/>
      <c r="Q67" s="130" t="s">
        <v>133</v>
      </c>
      <c r="R67" s="210">
        <v>5176.7</v>
      </c>
      <c r="S67" s="211">
        <v>45782</v>
      </c>
      <c r="T67" s="96">
        <f>R67-H71</f>
        <v>586.89999999999964</v>
      </c>
      <c r="U67" s="212">
        <f>S67-I2</f>
        <v>356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/>
      <c r="E68" s="19"/>
      <c r="F68" s="777"/>
      <c r="G68" s="31"/>
      <c r="H68" s="33"/>
      <c r="I68" s="788"/>
      <c r="J68" s="794"/>
      <c r="K68" s="797"/>
      <c r="L68" s="791"/>
      <c r="M68" s="774"/>
      <c r="N68" s="807"/>
      <c r="O68" s="807"/>
      <c r="P68" s="803"/>
      <c r="Q68" s="132" t="s">
        <v>134</v>
      </c>
      <c r="R68" s="210">
        <v>4818</v>
      </c>
      <c r="S68" s="211">
        <v>45808</v>
      </c>
      <c r="T68" s="96">
        <f>R68-H71</f>
        <v>228.19999999999982</v>
      </c>
      <c r="U68" s="212">
        <f>S68-I2</f>
        <v>382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7"/>
      <c r="G69" s="31"/>
      <c r="H69" s="36"/>
      <c r="I69" s="788"/>
      <c r="J69" s="794"/>
      <c r="K69" s="797"/>
      <c r="L69" s="791"/>
      <c r="M69" s="774"/>
      <c r="N69" s="807"/>
      <c r="O69" s="807"/>
      <c r="P69" s="803"/>
      <c r="Q69" s="213" t="s">
        <v>136</v>
      </c>
      <c r="R69" s="136"/>
      <c r="S69" s="134">
        <v>45430</v>
      </c>
      <c r="T69" s="136"/>
      <c r="U69" s="126">
        <f>S69-I2</f>
        <v>4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7"/>
      <c r="G70" s="32"/>
      <c r="H70" s="33"/>
      <c r="I70" s="788"/>
      <c r="J70" s="794"/>
      <c r="K70" s="797"/>
      <c r="L70" s="791"/>
      <c r="M70" s="774"/>
      <c r="N70" s="807"/>
      <c r="O70" s="807"/>
      <c r="P70" s="803"/>
      <c r="Q70" s="132" t="s">
        <v>137</v>
      </c>
      <c r="R70" s="214"/>
      <c r="S70" s="215">
        <v>45601</v>
      </c>
      <c r="T70" s="216"/>
      <c r="U70" s="212">
        <f>S70-I2</f>
        <v>175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7"/>
      <c r="G71" s="31"/>
      <c r="H71" s="36">
        <f>4571.1+B56</f>
        <v>4589.8</v>
      </c>
      <c r="I71" s="788"/>
      <c r="J71" s="794"/>
      <c r="K71" s="797"/>
      <c r="L71" s="791"/>
      <c r="M71" s="774"/>
      <c r="N71" s="807"/>
      <c r="O71" s="807"/>
      <c r="P71" s="803"/>
      <c r="Q71" s="142" t="s">
        <v>140</v>
      </c>
      <c r="R71" s="217"/>
      <c r="S71" s="211">
        <v>45710</v>
      </c>
      <c r="T71" s="218"/>
      <c r="U71" s="212">
        <f>S71-I2</f>
        <v>284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77"/>
      <c r="G72" s="31" t="s">
        <v>138</v>
      </c>
      <c r="H72" s="36"/>
      <c r="I72" s="788"/>
      <c r="J72" s="794"/>
      <c r="K72" s="797"/>
      <c r="L72" s="791"/>
      <c r="M72" s="774"/>
      <c r="N72" s="807"/>
      <c r="O72" s="807"/>
      <c r="P72" s="803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7"/>
      <c r="G73" s="36">
        <f>4940.6+B56</f>
        <v>4959.3</v>
      </c>
      <c r="I73" s="788"/>
      <c r="J73" s="794"/>
      <c r="K73" s="797"/>
      <c r="L73" s="791"/>
      <c r="M73" s="774"/>
      <c r="N73" s="807"/>
      <c r="O73" s="807"/>
      <c r="P73" s="803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7"/>
      <c r="G74" s="31"/>
      <c r="H74" s="36"/>
      <c r="I74" s="788"/>
      <c r="J74" s="794"/>
      <c r="K74" s="797"/>
      <c r="L74" s="791"/>
      <c r="M74" s="774"/>
      <c r="N74" s="807"/>
      <c r="O74" s="807"/>
      <c r="P74" s="803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7"/>
      <c r="G75" s="31" t="s">
        <v>141</v>
      </c>
      <c r="H75" s="36"/>
      <c r="I75" s="788"/>
      <c r="J75" s="794"/>
      <c r="K75" s="797"/>
      <c r="L75" s="791"/>
      <c r="M75" s="774"/>
      <c r="N75" s="807"/>
      <c r="O75" s="807"/>
      <c r="P75" s="803"/>
      <c r="Q75" s="767" t="s">
        <v>142</v>
      </c>
      <c r="R75" s="768"/>
      <c r="S75" s="768"/>
      <c r="T75" s="768"/>
      <c r="U75" s="768"/>
      <c r="V75" s="148"/>
      <c r="W75" s="49"/>
      <c r="Z75" s="195"/>
      <c r="AA75" s="196"/>
    </row>
    <row r="76" spans="1:27" ht="30" customHeight="1">
      <c r="E76" s="19"/>
      <c r="F76" s="777"/>
      <c r="G76" s="36">
        <f>5816.9+B56</f>
        <v>5835.5999999999995</v>
      </c>
      <c r="H76" s="33"/>
      <c r="I76" s="788"/>
      <c r="J76" s="794"/>
      <c r="K76" s="797"/>
      <c r="L76" s="791"/>
      <c r="M76" s="774"/>
      <c r="N76" s="807"/>
      <c r="O76" s="807"/>
      <c r="P76" s="803"/>
      <c r="Q76" s="149" t="s">
        <v>143</v>
      </c>
      <c r="R76" s="120">
        <v>5051.8999999999996</v>
      </c>
      <c r="S76" s="110"/>
      <c r="T76" s="225">
        <f>R76-H71</f>
        <v>462.09999999999945</v>
      </c>
      <c r="U76" s="226"/>
      <c r="V76" s="148"/>
      <c r="W76" s="49"/>
      <c r="Z76" s="195"/>
      <c r="AA76" s="196"/>
    </row>
    <row r="77" spans="1:27" ht="30" customHeight="1">
      <c r="E77" s="19"/>
      <c r="F77" s="777"/>
      <c r="G77" s="32"/>
      <c r="H77" s="33"/>
      <c r="I77" s="788"/>
      <c r="J77" s="794"/>
      <c r="K77" s="797"/>
      <c r="L77" s="791"/>
      <c r="M77" s="774"/>
      <c r="N77" s="807"/>
      <c r="O77" s="807"/>
      <c r="P77" s="803"/>
      <c r="Q77" s="149" t="s">
        <v>171</v>
      </c>
      <c r="R77" s="107">
        <v>4852.3</v>
      </c>
      <c r="S77" s="222"/>
      <c r="T77" s="120">
        <f>R77-H71</f>
        <v>262.5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7"/>
      <c r="G78" s="32"/>
      <c r="H78" s="33"/>
      <c r="I78" s="788"/>
      <c r="J78" s="794"/>
      <c r="K78" s="797"/>
      <c r="L78" s="791"/>
      <c r="M78" s="774"/>
      <c r="N78" s="807"/>
      <c r="O78" s="807"/>
      <c r="P78" s="803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7"/>
      <c r="G79" s="32"/>
      <c r="H79" s="33"/>
      <c r="I79" s="788"/>
      <c r="J79" s="794"/>
      <c r="K79" s="797"/>
      <c r="L79" s="791"/>
      <c r="M79" s="774"/>
      <c r="N79" s="807"/>
      <c r="O79" s="807"/>
      <c r="P79" s="803"/>
      <c r="Q79" s="128" t="s">
        <v>172</v>
      </c>
      <c r="R79" s="107">
        <v>4818</v>
      </c>
      <c r="S79" s="156"/>
      <c r="T79" s="120">
        <f>R79-H71</f>
        <v>228.19999999999982</v>
      </c>
      <c r="U79" s="157"/>
      <c r="V79" s="106"/>
      <c r="W79" s="49"/>
      <c r="Z79" s="195"/>
      <c r="AA79" s="196"/>
    </row>
    <row r="80" spans="1:27" ht="30" customHeight="1">
      <c r="E80" s="19"/>
      <c r="F80" s="777"/>
      <c r="G80" s="32"/>
      <c r="H80" s="33"/>
      <c r="I80" s="788"/>
      <c r="J80" s="794"/>
      <c r="K80" s="797"/>
      <c r="L80" s="791"/>
      <c r="M80" s="774"/>
      <c r="N80" s="807"/>
      <c r="O80" s="807"/>
      <c r="P80" s="803"/>
      <c r="Q80" s="811" t="s">
        <v>147</v>
      </c>
      <c r="R80" s="812"/>
      <c r="S80" s="812"/>
      <c r="T80" s="812"/>
      <c r="U80" s="812"/>
      <c r="V80" s="106"/>
      <c r="W80" s="49"/>
      <c r="Z80" s="195"/>
      <c r="AA80" s="196"/>
    </row>
    <row r="81" spans="5:27" ht="30" customHeight="1">
      <c r="E81" s="19"/>
      <c r="F81" s="777"/>
      <c r="G81" s="32"/>
      <c r="H81" s="33"/>
      <c r="I81" s="788"/>
      <c r="J81" s="794"/>
      <c r="K81" s="797"/>
      <c r="L81" s="791"/>
      <c r="M81" s="774"/>
      <c r="N81" s="807"/>
      <c r="O81" s="807"/>
      <c r="P81" s="803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7"/>
      <c r="G82" s="32"/>
      <c r="H82" s="33"/>
      <c r="I82" s="788"/>
      <c r="J82" s="794"/>
      <c r="K82" s="797"/>
      <c r="L82" s="791"/>
      <c r="M82" s="774"/>
      <c r="N82" s="807"/>
      <c r="O82" s="807"/>
      <c r="P82" s="803"/>
      <c r="Q82" s="161" t="s">
        <v>151</v>
      </c>
      <c r="R82" s="107">
        <v>4726.3999999999996</v>
      </c>
      <c r="S82" s="216"/>
      <c r="T82" s="96">
        <f>R82-H71</f>
        <v>136.59999999999945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7"/>
      <c r="G83" s="32"/>
      <c r="H83" s="33"/>
      <c r="I83" s="788"/>
      <c r="J83" s="794"/>
      <c r="K83" s="797"/>
      <c r="L83" s="791"/>
      <c r="M83" s="774"/>
      <c r="N83" s="807"/>
      <c r="O83" s="807"/>
      <c r="P83" s="803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7"/>
      <c r="G84" s="32"/>
      <c r="H84" s="33"/>
      <c r="I84" s="788"/>
      <c r="J84" s="794"/>
      <c r="K84" s="797"/>
      <c r="L84" s="791"/>
      <c r="M84" s="774"/>
      <c r="N84" s="807"/>
      <c r="O84" s="807"/>
      <c r="P84" s="803"/>
      <c r="Q84" s="161" t="s">
        <v>173</v>
      </c>
      <c r="R84" s="120">
        <v>4852.3</v>
      </c>
      <c r="S84" s="229"/>
      <c r="T84" s="120">
        <f>R84-H71</f>
        <v>262.5</v>
      </c>
      <c r="U84" s="229"/>
      <c r="V84" s="155"/>
      <c r="W84" s="49"/>
      <c r="Z84" s="195"/>
      <c r="AA84" s="196"/>
    </row>
    <row r="85" spans="5:27" ht="30" customHeight="1">
      <c r="E85" s="19"/>
      <c r="F85" s="777"/>
      <c r="G85" s="32"/>
      <c r="H85" s="33"/>
      <c r="I85" s="788"/>
      <c r="J85" s="794"/>
      <c r="K85" s="797"/>
      <c r="L85" s="791"/>
      <c r="M85" s="774"/>
      <c r="N85" s="807"/>
      <c r="O85" s="807"/>
      <c r="P85" s="803"/>
      <c r="Q85" s="161" t="s">
        <v>174</v>
      </c>
      <c r="R85" s="230"/>
      <c r="S85" s="231">
        <v>45765</v>
      </c>
      <c r="T85" s="232"/>
      <c r="U85" s="233">
        <f>S85-I2</f>
        <v>339</v>
      </c>
      <c r="V85" s="234"/>
      <c r="W85" s="49"/>
      <c r="Z85" s="195"/>
      <c r="AA85" s="196"/>
    </row>
    <row r="86" spans="5:27" ht="30" customHeight="1">
      <c r="E86" s="19"/>
      <c r="F86" s="777"/>
      <c r="G86" s="32"/>
      <c r="H86" s="33"/>
      <c r="I86" s="788"/>
      <c r="J86" s="794"/>
      <c r="K86" s="797"/>
      <c r="L86" s="791"/>
      <c r="M86" s="774"/>
      <c r="N86" s="807"/>
      <c r="O86" s="807"/>
      <c r="P86" s="803"/>
      <c r="Q86" s="128" t="s">
        <v>175</v>
      </c>
      <c r="R86" s="137"/>
      <c r="S86" s="129">
        <v>45601</v>
      </c>
      <c r="T86" s="168"/>
      <c r="U86" s="163">
        <f>S86-I2</f>
        <v>175</v>
      </c>
      <c r="V86" s="169" t="s">
        <v>153</v>
      </c>
      <c r="W86" s="49"/>
      <c r="Z86" s="195"/>
      <c r="AA86" s="196"/>
    </row>
    <row r="87" spans="5:27" ht="30" customHeight="1">
      <c r="E87" s="19"/>
      <c r="F87" s="778"/>
      <c r="G87" s="38"/>
      <c r="H87" s="39"/>
      <c r="I87" s="789"/>
      <c r="J87" s="204"/>
      <c r="K87" s="797"/>
      <c r="L87" s="792"/>
      <c r="M87" s="775"/>
      <c r="N87" s="808"/>
      <c r="O87" s="808"/>
      <c r="P87" s="804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80" t="s">
        <v>73</v>
      </c>
      <c r="H90" s="16" t="s">
        <v>74</v>
      </c>
      <c r="I90" s="785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81"/>
      <c r="H91" s="18" t="s">
        <v>77</v>
      </c>
      <c r="I91" s="786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3" t="s">
        <v>156</v>
      </c>
      <c r="J97" s="784"/>
      <c r="K97" s="784"/>
      <c r="L97" s="784"/>
      <c r="M97" s="754" t="s">
        <v>157</v>
      </c>
      <c r="N97" s="755"/>
      <c r="O97" s="755"/>
      <c r="P97" s="755"/>
      <c r="Q97" s="756" t="s">
        <v>158</v>
      </c>
      <c r="R97" s="757"/>
      <c r="S97" s="757"/>
      <c r="T97" s="757"/>
      <c r="U97" s="758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9" t="s">
        <v>159</v>
      </c>
      <c r="S98" s="760"/>
      <c r="T98" s="761" t="s">
        <v>160</v>
      </c>
      <c r="U98" s="762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9" t="s">
        <v>176</v>
      </c>
      <c r="G100" s="200" t="s">
        <v>177</v>
      </c>
      <c r="H100" s="29"/>
      <c r="I100" s="787" t="s">
        <v>178</v>
      </c>
      <c r="J100" s="795" t="s">
        <v>198</v>
      </c>
      <c r="K100" s="798" t="s">
        <v>203</v>
      </c>
      <c r="L100" s="800" t="s">
        <v>202</v>
      </c>
      <c r="M100" s="773" t="s">
        <v>179</v>
      </c>
      <c r="N100" s="806" t="s">
        <v>180</v>
      </c>
      <c r="O100" s="809" t="s">
        <v>194</v>
      </c>
      <c r="P100" s="802" t="s">
        <v>117</v>
      </c>
      <c r="Q100" s="767" t="s">
        <v>118</v>
      </c>
      <c r="R100" s="768"/>
      <c r="S100" s="768"/>
      <c r="T100" s="768"/>
      <c r="U100" s="768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7"/>
      <c r="G101" s="201"/>
      <c r="H101" s="33"/>
      <c r="I101" s="788"/>
      <c r="J101" s="796"/>
      <c r="K101" s="799"/>
      <c r="L101" s="801"/>
      <c r="M101" s="774"/>
      <c r="N101" s="807"/>
      <c r="O101" s="810"/>
      <c r="P101" s="803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-333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7"/>
      <c r="G102" s="201"/>
      <c r="H102" s="33"/>
      <c r="I102" s="788"/>
      <c r="J102" s="796"/>
      <c r="K102" s="799"/>
      <c r="L102" s="801"/>
      <c r="M102" s="774"/>
      <c r="N102" s="807"/>
      <c r="O102" s="810"/>
      <c r="P102" s="803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7"/>
      <c r="G103" s="201"/>
      <c r="H103" s="33"/>
      <c r="I103" s="788"/>
      <c r="J103" s="796"/>
      <c r="K103" s="799"/>
      <c r="L103" s="801"/>
      <c r="M103" s="774"/>
      <c r="N103" s="807"/>
      <c r="O103" s="810"/>
      <c r="P103" s="803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7"/>
      <c r="G104" s="201"/>
      <c r="H104" s="33"/>
      <c r="I104" s="788"/>
      <c r="J104" s="796"/>
      <c r="K104" s="799"/>
      <c r="L104" s="801"/>
      <c r="M104" s="774"/>
      <c r="N104" s="807"/>
      <c r="O104" s="810"/>
      <c r="P104" s="803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7"/>
      <c r="G105" s="201"/>
      <c r="H105" s="33"/>
      <c r="I105" s="788"/>
      <c r="J105" s="796"/>
      <c r="K105" s="799"/>
      <c r="L105" s="801"/>
      <c r="M105" s="774"/>
      <c r="N105" s="807"/>
      <c r="O105" s="810"/>
      <c r="P105" s="803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-242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7"/>
      <c r="G106" s="201"/>
      <c r="H106" s="33"/>
      <c r="I106" s="788"/>
      <c r="J106" s="796"/>
      <c r="K106" s="799"/>
      <c r="L106" s="801"/>
      <c r="M106" s="774"/>
      <c r="N106" s="807"/>
      <c r="O106" s="810"/>
      <c r="P106" s="803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-315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7"/>
      <c r="G107" s="201"/>
      <c r="H107" s="33"/>
      <c r="I107" s="788"/>
      <c r="J107" s="796"/>
      <c r="K107" s="799"/>
      <c r="L107" s="801"/>
      <c r="M107" s="774"/>
      <c r="N107" s="807"/>
      <c r="O107" s="810"/>
      <c r="P107" s="803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7"/>
      <c r="G108" s="201"/>
      <c r="H108" s="33"/>
      <c r="I108" s="788"/>
      <c r="J108" s="796"/>
      <c r="K108" s="799"/>
      <c r="L108" s="801"/>
      <c r="M108" s="774"/>
      <c r="N108" s="807"/>
      <c r="O108" s="810"/>
      <c r="P108" s="803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-319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7"/>
      <c r="G109" s="201"/>
      <c r="H109" s="33"/>
      <c r="I109" s="788"/>
      <c r="J109" s="796"/>
      <c r="K109" s="799"/>
      <c r="L109" s="801"/>
      <c r="M109" s="774"/>
      <c r="N109" s="807"/>
      <c r="O109" s="810"/>
      <c r="P109" s="803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-15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7"/>
      <c r="G110" s="201"/>
      <c r="H110" s="33"/>
      <c r="I110" s="788"/>
      <c r="J110" s="796"/>
      <c r="K110" s="799"/>
      <c r="L110" s="801"/>
      <c r="M110" s="774"/>
      <c r="N110" s="807"/>
      <c r="O110" s="810"/>
      <c r="P110" s="803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7"/>
      <c r="G111" s="201"/>
      <c r="H111" s="33"/>
      <c r="I111" s="788"/>
      <c r="J111" s="796"/>
      <c r="K111" s="799"/>
      <c r="L111" s="801"/>
      <c r="M111" s="774"/>
      <c r="N111" s="807"/>
      <c r="O111" s="810"/>
      <c r="P111" s="803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-220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7"/>
      <c r="G112" s="201"/>
      <c r="H112" s="33"/>
      <c r="I112" s="788"/>
      <c r="J112" s="796"/>
      <c r="K112" s="799"/>
      <c r="L112" s="801"/>
      <c r="M112" s="774"/>
      <c r="N112" s="807"/>
      <c r="O112" s="810"/>
      <c r="P112" s="803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-318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7"/>
      <c r="H113" s="33"/>
      <c r="I113" s="788"/>
      <c r="J113" s="796"/>
      <c r="K113" s="799"/>
      <c r="L113" s="801"/>
      <c r="M113" s="774"/>
      <c r="N113" s="807"/>
      <c r="O113" s="810"/>
      <c r="P113" s="803"/>
      <c r="Q113" s="130" t="s">
        <v>136</v>
      </c>
      <c r="R113" s="214"/>
      <c r="S113" s="211">
        <v>45109</v>
      </c>
      <c r="T113" s="216"/>
      <c r="U113" s="240">
        <f>S113-I2</f>
        <v>-317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7"/>
      <c r="H114" s="33"/>
      <c r="I114" s="788"/>
      <c r="J114" s="796"/>
      <c r="K114" s="799"/>
      <c r="L114" s="801"/>
      <c r="M114" s="774"/>
      <c r="N114" s="807"/>
      <c r="O114" s="810"/>
      <c r="P114" s="803"/>
      <c r="Q114" s="128" t="s">
        <v>137</v>
      </c>
      <c r="R114" s="245"/>
      <c r="S114" s="246">
        <v>45245</v>
      </c>
      <c r="T114" s="245"/>
      <c r="U114" s="247">
        <f>S114-I2</f>
        <v>-181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7"/>
      <c r="G115" s="202" t="s">
        <v>138</v>
      </c>
      <c r="H115" s="36">
        <f>4448+B101</f>
        <v>4448</v>
      </c>
      <c r="I115" s="788"/>
      <c r="J115" s="796"/>
      <c r="K115" s="799"/>
      <c r="L115" s="801"/>
      <c r="M115" s="774"/>
      <c r="N115" s="807"/>
      <c r="O115" s="810"/>
      <c r="P115" s="803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-302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7"/>
      <c r="G116" s="203">
        <f>1895.2+B101</f>
        <v>1895.2</v>
      </c>
      <c r="H116" s="33"/>
      <c r="I116" s="788"/>
      <c r="J116" s="796"/>
      <c r="K116" s="799"/>
      <c r="L116" s="801"/>
      <c r="M116" s="774"/>
      <c r="N116" s="807"/>
      <c r="O116" s="810"/>
      <c r="P116" s="803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-302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7"/>
      <c r="G117" s="202"/>
      <c r="H117" s="33"/>
      <c r="I117" s="788"/>
      <c r="J117" s="796"/>
      <c r="K117" s="799"/>
      <c r="L117" s="801"/>
      <c r="M117" s="774"/>
      <c r="N117" s="807"/>
      <c r="O117" s="810"/>
      <c r="P117" s="803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7"/>
      <c r="G118" s="202" t="s">
        <v>141</v>
      </c>
      <c r="H118" s="33"/>
      <c r="I118" s="788"/>
      <c r="J118" s="796"/>
      <c r="K118" s="799"/>
      <c r="L118" s="801"/>
      <c r="M118" s="774"/>
      <c r="N118" s="807"/>
      <c r="O118" s="810"/>
      <c r="P118" s="803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7"/>
      <c r="G119" s="203">
        <f>4721.2+B101</f>
        <v>4721.2</v>
      </c>
      <c r="H119" s="33"/>
      <c r="I119" s="788"/>
      <c r="J119" s="796"/>
      <c r="K119" s="799"/>
      <c r="L119" s="801"/>
      <c r="M119" s="774"/>
      <c r="N119" s="807"/>
      <c r="O119" s="810"/>
      <c r="P119" s="803"/>
      <c r="Q119" s="767" t="s">
        <v>142</v>
      </c>
      <c r="R119" s="768"/>
      <c r="S119" s="768"/>
      <c r="T119" s="768"/>
      <c r="U119" s="768"/>
      <c r="V119" s="154" t="s">
        <v>145</v>
      </c>
      <c r="W119" s="49"/>
      <c r="Z119" s="195"/>
      <c r="AA119" s="196"/>
    </row>
    <row r="120" spans="1:27" ht="30" customHeight="1">
      <c r="E120" s="19"/>
      <c r="F120" s="777"/>
      <c r="G120" s="201"/>
      <c r="H120" s="33"/>
      <c r="I120" s="788"/>
      <c r="J120" s="796"/>
      <c r="K120" s="799"/>
      <c r="L120" s="801"/>
      <c r="M120" s="774"/>
      <c r="N120" s="807"/>
      <c r="O120" s="810"/>
      <c r="P120" s="803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7"/>
      <c r="G121" s="201"/>
      <c r="H121" s="33"/>
      <c r="I121" s="788"/>
      <c r="J121" s="796"/>
      <c r="K121" s="799"/>
      <c r="L121" s="801"/>
      <c r="M121" s="774"/>
      <c r="N121" s="807"/>
      <c r="O121" s="810"/>
      <c r="P121" s="803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7"/>
      <c r="G122" s="201"/>
      <c r="H122" s="33"/>
      <c r="I122" s="788"/>
      <c r="J122" s="796"/>
      <c r="K122" s="799"/>
      <c r="L122" s="801"/>
      <c r="M122" s="774"/>
      <c r="N122" s="807"/>
      <c r="O122" s="810"/>
      <c r="P122" s="803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164</v>
      </c>
      <c r="V122" s="106"/>
      <c r="W122" s="49"/>
      <c r="Z122" s="195"/>
      <c r="AA122" s="196"/>
    </row>
    <row r="123" spans="1:27" ht="30" customHeight="1">
      <c r="E123" s="19"/>
      <c r="F123" s="777"/>
      <c r="G123" s="201"/>
      <c r="H123" s="33"/>
      <c r="I123" s="788"/>
      <c r="J123" s="796"/>
      <c r="K123" s="799"/>
      <c r="L123" s="801"/>
      <c r="M123" s="774"/>
      <c r="N123" s="807"/>
      <c r="O123" s="810"/>
      <c r="P123" s="803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7"/>
      <c r="G124" s="201"/>
      <c r="H124" s="33"/>
      <c r="I124" s="788"/>
      <c r="J124" s="796"/>
      <c r="K124" s="799"/>
      <c r="L124" s="801"/>
      <c r="M124" s="774"/>
      <c r="N124" s="807"/>
      <c r="O124" s="810"/>
      <c r="P124" s="803"/>
      <c r="Q124" s="811" t="s">
        <v>147</v>
      </c>
      <c r="R124" s="812"/>
      <c r="S124" s="812"/>
      <c r="T124" s="812"/>
      <c r="U124" s="812"/>
      <c r="V124" s="160" t="s">
        <v>150</v>
      </c>
      <c r="W124" s="49"/>
      <c r="Z124" s="195"/>
      <c r="AA124" s="196"/>
    </row>
    <row r="125" spans="1:27" ht="30" customHeight="1">
      <c r="E125" s="19"/>
      <c r="F125" s="777"/>
      <c r="G125" s="201"/>
      <c r="H125" s="33"/>
      <c r="I125" s="788"/>
      <c r="J125" s="796"/>
      <c r="K125" s="799"/>
      <c r="L125" s="801"/>
      <c r="M125" s="774"/>
      <c r="N125" s="807"/>
      <c r="O125" s="810"/>
      <c r="P125" s="803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7"/>
      <c r="G126" s="201"/>
      <c r="H126" s="33"/>
      <c r="I126" s="788"/>
      <c r="J126" s="796"/>
      <c r="K126" s="799"/>
      <c r="L126" s="801"/>
      <c r="M126" s="774"/>
      <c r="N126" s="807"/>
      <c r="O126" s="810"/>
      <c r="P126" s="803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7"/>
      <c r="G127" s="201"/>
      <c r="H127" s="33"/>
      <c r="I127" s="788"/>
      <c r="J127" s="796"/>
      <c r="K127" s="799"/>
      <c r="L127" s="801"/>
      <c r="M127" s="774"/>
      <c r="N127" s="807"/>
      <c r="O127" s="810"/>
      <c r="P127" s="803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7"/>
      <c r="G128" s="32"/>
      <c r="H128" s="33"/>
      <c r="I128" s="788"/>
      <c r="J128" s="796"/>
      <c r="K128" s="799"/>
      <c r="L128" s="801"/>
      <c r="M128" s="774"/>
      <c r="N128" s="807"/>
      <c r="O128" s="810"/>
      <c r="P128" s="803"/>
      <c r="Q128" s="128" t="s">
        <v>187</v>
      </c>
      <c r="R128" s="137"/>
      <c r="S128" s="269">
        <v>45321</v>
      </c>
      <c r="T128" s="137"/>
      <c r="U128" s="270">
        <f>S128-I2</f>
        <v>-105</v>
      </c>
      <c r="V128" s="170"/>
      <c r="W128" s="49"/>
      <c r="Z128" s="195"/>
      <c r="AA128" s="196"/>
    </row>
    <row r="129" spans="1:27" ht="30" customHeight="1">
      <c r="E129" s="19"/>
      <c r="F129" s="777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-86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8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2024-05-13T08:01:53Z</cp:lastPrinted>
  <dcterms:created xsi:type="dcterms:W3CDTF">2022-10-07T06:47:00Z</dcterms:created>
  <dcterms:modified xsi:type="dcterms:W3CDTF">2024-05-13T08:03:57Z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