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2BDE3643-2EF9-4A2E-9403-49F3B9D51036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T57" i="3" s="1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<sst xmlns="http://schemas.openxmlformats.org/spreadsheetml/2006/main" count="578" uniqueCount="211">
  <si>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</si>
  <si>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</si>
  <si>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</si>
  <si>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</si>
  <si>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</si>
  <si>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</si>
  <si>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</si>
  <si>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</si>
  <si>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</si>
  <si>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</si>
  <si>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</si>
  <si>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</si>
  <si>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</si>
  <si>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</si>
  <si>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</si>
  <si>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</si>
  <si>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</si>
  <si>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</si>
  <si>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</si>
  <si>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</si>
  <si>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</si>
  <si>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</si>
  <si>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</si>
  <si>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</si>
  <si>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</si>
  <si>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</si>
  <si>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</si>
  <si>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</si>
  <si>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</si>
  <si>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</si>
  <si>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</si>
  <si>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</si>
  <si>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</si>
  <si>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</si>
  <si>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</si>
  <si>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</si>
  <si>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</si>
  <si>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</si>
  <si>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</si>
  <si>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</si>
  <si>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</si>
  <si>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</si>
  <si>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</si>
  <si>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</si>
  <si>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</si>
  <si>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</si>
  <si>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</si>
  <si>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</si>
  <si>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</si>
  <si>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</si>
  <si>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</si>
  <si>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</si>
  <si>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</si>
  <si>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</si>
  <si>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</si>
  <si>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</si>
  <si>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</si>
  <si>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</si>
  <si>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</si>
  <si>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</si>
  <si>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</si>
  <si>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</si>
  <si>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</si>
  <si>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</si>
  <si>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</si>
  <si>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</si>
  <si>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</si>
  <si>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</si>
  <si>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</si>
  <si>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</si>
  <si>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</si>
  <si>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</si>
  <si>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</si>
  <si>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</si>
  <si>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</si>
  <si>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</si>
  <si>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</si>
  <si>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</si>
  <si>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</si>
  <si>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</si>
  <si>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</si>
  <si>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</si>
  <si>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</si>
  <si>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</si>
  <si>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</si>
  <si>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</si>
  <si>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</si>
  <si>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</si>
  <si>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</si>
  <si>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</si>
  <si>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</si>
  <si>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</si>
  <si>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</si>
  <si>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</si>
  <si>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</si>
  <si>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</si>
  <si>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</si>
  <si>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</si>
  <si>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</si>
  <si>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</si>
  <si>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</si>
  <si>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</si>
  <si>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</si>
  <si>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</si>
  <si>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</si>
  <si>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</si>
  <si>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</si>
  <si>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</si>
  <si>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</si>
  <si>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</si>
  <si>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</si>
  <si>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</si>
  <si>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</si>
  <si>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</si>
  <si>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</si>
  <si>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</si>
  <si>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</si>
  <si>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</si>
  <si>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</si>
  <si>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</si>
  <si>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</si>
  <si>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</si>
  <si>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</si>
  <si>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</si>
  <si>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</si>
  <si>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</si>
  <si>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</si>
  <si>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</si>
  <si>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</si>
  <si>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</si>
  <si>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</si>
  <si>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</si>
  <si>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</si>
  <si>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</si>
  <si>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</si>
  <si>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</si>
  <si>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</si>
  <si>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</si>
  <si>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</si>
  <si>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</si>
  <si>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</si>
  <si>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</si>
  <si>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</si>
  <si>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</si>
  <si>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</si>
  <si>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</si>
  <si>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</si>
  <si>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</si>
  <si>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</si>
  <si>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</si>
  <si>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</si>
  <si>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</si>
  <si>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</si>
  <si>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</si>
  <si>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</si>
  <si>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</si>
  <si>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</si>
  <si>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</si>
  <si>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</si>
  <si>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</si>
  <si>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</si>
  <si>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</si>
  <si>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</si>
  <si>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</si>
  <si>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</si>
  <si>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</si>
  <si>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</si>
  <si>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</si>
  <si>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</si>
  <si>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</si>
  <si>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</si>
  <si>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</si>
  <si>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</si>
  <si>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</si>
  <si>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</si>
  <si>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</si>
  <si>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</si>
  <si>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</si>
  <si>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</si>
  <si>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</si>
  <si>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</si>
  <si>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</si>
  <si>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</si>
  <si>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</si>
  <si>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</si>
  <si>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</si>
  <si>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</si>
  <si>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</si>
  <si>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</si>
  <si>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</si>
  <si>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</si>
  <si>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</si>
  <si>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</si>
  <si>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</si>
  <si>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</si>
  <si>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</si>
  <si>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</si>
  <si>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</si>
  <si>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</si>
  <si>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</si>
  <si>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28 FEB 2024 @0930H</t>
  </si>
  <si>
    <t>NO. 2 ENGINE UNABLE TO START.</t>
  </si>
  <si>
    <t>MR
MAINTENANCE REPAIR</t>
  </si>
  <si>
    <t>UW/70-01/24-007</t>
  </si>
  <si>
    <t>UNSERVICEABLE (MR)</t>
  </si>
  <si>
    <t>1.WMKN-WMKE (0945H-1145H) (2.0H)</t>
  </si>
  <si>
    <t>2.WMKE-WMKN (1200H-1230H) (0.5H)</t>
  </si>
  <si>
    <t>LAST FLOWN 28/02/2024</t>
  </si>
  <si>
    <t>3.WMKN-WMKN (1515H-1615H) (1.0H)</t>
  </si>
  <si>
    <t>2 MAC 2024 @2359H</t>
  </si>
  <si>
    <t xml:space="preserve">EDD:28 DEC 2023 @ 2359H
NEW REVISE EDD:28 MAC 2024 @ 2359H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</si>
</sst>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5" fillId="25" borderId="41" xfId="0" applyFont="1" applyFill="1" applyBorder="1" applyAlignment="1" applyProtection="1">
      <alignment horizontal="center" vertical="center" wrapText="1"/>
      <protection locked="0"/>
    </xf>
    <xf numFmtId="0" fontId="45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41" xfId="0" applyFont="1" applyFill="1" applyBorder="1" applyAlignment="1" applyProtection="1">
      <alignment horizontal="center" vertical="center" wrapText="1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2" fillId="8" borderId="59" xfId="3" applyFill="1" applyBorder="1" applyAlignment="1" applyProtection="1">
      <alignment horizontal="left" vertical="top"/>
      <protection locked="0"/>
    </xf>
    <xf numFmtId="0" fontId="2" fillId="8" borderId="60" xfId="3" applyFill="1" applyBorder="1" applyAlignment="1" applyProtection="1">
      <alignment horizontal="left" vertical="top"/>
      <protection locked="0"/>
    </xf>
    <xf numFmtId="0" fontId="2" fillId="8" borderId="65" xfId="3" applyFill="1" applyBorder="1" applyAlignment="1" applyProtection="1">
      <alignment horizontal="left" vertical="top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0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6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65" zoomScale="90" zoomScaleNormal="90" workbookViewId="0">
      <selection activeCell="AI31" sqref="AI31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708" t="s">
        <v>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  <c r="AV2" s="708"/>
      <c r="AW2" s="708"/>
      <c r="AX2" s="708"/>
      <c r="AY2" s="708"/>
      <c r="AZ2" s="708"/>
      <c r="BA2" s="708"/>
      <c r="BB2" s="708"/>
      <c r="BC2" s="708"/>
      <c r="BD2" s="708"/>
      <c r="BE2" s="708"/>
      <c r="BF2" s="708"/>
      <c r="BG2" s="708"/>
      <c r="BH2" s="708"/>
      <c r="BI2" s="708"/>
      <c r="BJ2" s="708"/>
      <c r="BK2" s="70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09" t="s">
        <v>2</v>
      </c>
      <c r="B4" s="709"/>
      <c r="C4" s="709"/>
      <c r="D4" s="709"/>
      <c r="E4" s="710" t="s">
        <v>3</v>
      </c>
      <c r="F4" s="710"/>
      <c r="G4" s="710"/>
      <c r="H4" s="710"/>
      <c r="I4" s="710"/>
      <c r="J4" s="710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09" t="s">
        <v>4</v>
      </c>
      <c r="B5" s="709"/>
      <c r="C5" s="709"/>
      <c r="D5" s="709"/>
      <c r="E5" s="711">
        <v>45350</v>
      </c>
      <c r="F5" s="711"/>
      <c r="G5" s="711"/>
      <c r="H5" s="711"/>
      <c r="I5" s="711"/>
      <c r="J5" s="711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2"/>
      <c r="AE5" s="532"/>
      <c r="AF5" s="532"/>
      <c r="AG5" s="532"/>
      <c r="AH5" s="532"/>
      <c r="AI5" s="532"/>
      <c r="AJ5" s="532"/>
      <c r="AK5" s="532"/>
      <c r="AL5" s="532"/>
      <c r="AM5" s="532"/>
      <c r="AN5" s="5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3" t="s">
        <v>5</v>
      </c>
      <c r="B7" s="622"/>
      <c r="C7" s="712" t="s">
        <v>6</v>
      </c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713"/>
      <c r="AC7" s="713"/>
      <c r="AD7" s="713"/>
      <c r="AE7" s="713"/>
      <c r="AF7" s="713"/>
      <c r="AG7" s="713"/>
      <c r="AH7" s="713"/>
      <c r="AI7" s="713"/>
      <c r="AJ7" s="713"/>
      <c r="AK7" s="713"/>
      <c r="AL7" s="713"/>
      <c r="AM7" s="713"/>
      <c r="AN7" s="713"/>
      <c r="AO7" s="713"/>
      <c r="AP7" s="713"/>
      <c r="AQ7" s="713"/>
      <c r="AR7" s="713"/>
      <c r="AS7" s="713"/>
      <c r="AT7" s="713"/>
      <c r="AU7" s="713"/>
      <c r="AV7" s="713"/>
      <c r="AW7" s="713"/>
      <c r="AX7" s="714"/>
      <c r="AY7" s="715" t="s">
        <v>7</v>
      </c>
      <c r="AZ7" s="716"/>
      <c r="BA7" s="716"/>
      <c r="BB7" s="716"/>
      <c r="BC7" s="717"/>
      <c r="BD7" s="718" t="s">
        <v>8</v>
      </c>
      <c r="BE7" s="719"/>
      <c r="BF7" s="719"/>
      <c r="BG7" s="719"/>
      <c r="BH7" s="534" t="s">
        <v>9</v>
      </c>
      <c r="BI7" s="534" t="s">
        <v>10</v>
      </c>
      <c r="BJ7" s="596" t="s">
        <v>11</v>
      </c>
      <c r="BK7" s="596" t="s">
        <v>12</v>
      </c>
    </row>
    <row r="8" spans="1:63" ht="29.25" customHeight="1" thickBot="1">
      <c r="A8" s="614"/>
      <c r="B8" s="623"/>
      <c r="C8" s="702">
        <v>0</v>
      </c>
      <c r="D8" s="703"/>
      <c r="E8" s="702">
        <v>1</v>
      </c>
      <c r="F8" s="703"/>
      <c r="G8" s="702">
        <v>2</v>
      </c>
      <c r="H8" s="703"/>
      <c r="I8" s="702">
        <v>3</v>
      </c>
      <c r="J8" s="703"/>
      <c r="K8" s="702">
        <v>4</v>
      </c>
      <c r="L8" s="703"/>
      <c r="M8" s="702">
        <v>5</v>
      </c>
      <c r="N8" s="703"/>
      <c r="O8" s="702">
        <v>6</v>
      </c>
      <c r="P8" s="703"/>
      <c r="Q8" s="702">
        <v>7</v>
      </c>
      <c r="R8" s="703"/>
      <c r="S8" s="702">
        <v>8</v>
      </c>
      <c r="T8" s="703"/>
      <c r="U8" s="702">
        <v>9</v>
      </c>
      <c r="V8" s="703"/>
      <c r="W8" s="702">
        <v>10</v>
      </c>
      <c r="X8" s="703"/>
      <c r="Y8" s="702">
        <v>11</v>
      </c>
      <c r="Z8" s="703"/>
      <c r="AA8" s="702">
        <v>12</v>
      </c>
      <c r="AB8" s="703"/>
      <c r="AC8" s="702">
        <v>13</v>
      </c>
      <c r="AD8" s="703"/>
      <c r="AE8" s="702">
        <v>14</v>
      </c>
      <c r="AF8" s="703"/>
      <c r="AG8" s="702">
        <v>15</v>
      </c>
      <c r="AH8" s="703"/>
      <c r="AI8" s="702">
        <v>16</v>
      </c>
      <c r="AJ8" s="703"/>
      <c r="AK8" s="702">
        <v>17</v>
      </c>
      <c r="AL8" s="703"/>
      <c r="AM8" s="702">
        <v>18</v>
      </c>
      <c r="AN8" s="703"/>
      <c r="AO8" s="702">
        <v>19</v>
      </c>
      <c r="AP8" s="703"/>
      <c r="AQ8" s="702">
        <v>20</v>
      </c>
      <c r="AR8" s="703"/>
      <c r="AS8" s="702">
        <v>21</v>
      </c>
      <c r="AT8" s="703"/>
      <c r="AU8" s="702">
        <v>22</v>
      </c>
      <c r="AV8" s="703"/>
      <c r="AW8" s="702">
        <v>23</v>
      </c>
      <c r="AX8" s="704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535"/>
      <c r="BI8" s="535"/>
      <c r="BJ8" s="597"/>
      <c r="BK8" s="597"/>
    </row>
    <row r="9" spans="1:63" ht="17.100000000000001" customHeight="1" thickTop="1">
      <c r="A9" s="615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3"/>
      <c r="S9" s="512"/>
      <c r="T9" s="311"/>
      <c r="U9" s="310"/>
      <c r="V9" s="311"/>
      <c r="W9" s="315"/>
      <c r="X9" s="324"/>
      <c r="Y9" s="315"/>
      <c r="Z9" s="324"/>
      <c r="AA9" s="487"/>
      <c r="AB9" s="511"/>
      <c r="AC9" s="315"/>
      <c r="AD9" s="513"/>
      <c r="AE9" s="512"/>
      <c r="AF9" s="513"/>
      <c r="AG9" s="487"/>
      <c r="AH9" s="513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/>
      <c r="AZ9" s="419"/>
      <c r="BA9" s="420"/>
      <c r="BB9" s="421" t="s">
        <v>23</v>
      </c>
      <c r="BC9" s="422"/>
      <c r="BD9" s="418"/>
      <c r="BE9" s="464"/>
      <c r="BF9" s="449"/>
      <c r="BG9" s="422"/>
      <c r="BH9" s="536">
        <f>BC13+BB12+BA11</f>
        <v>9.5</v>
      </c>
      <c r="BI9" s="580">
        <f>BH9+BH14</f>
        <v>24</v>
      </c>
      <c r="BJ9" s="624">
        <f>(BH9/24)</f>
        <v>0.39583333333333331</v>
      </c>
      <c r="BK9" s="598">
        <f>((BA11+(0.6*BB12))/BI9)</f>
        <v>0.23750000000000002</v>
      </c>
    </row>
    <row r="10" spans="1:63" ht="17.100000000000001" customHeight="1">
      <c r="A10" s="616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7"/>
      <c r="X10" s="511"/>
      <c r="Y10" s="487"/>
      <c r="Z10" s="511"/>
      <c r="AA10" s="487"/>
      <c r="AB10" s="324"/>
      <c r="AC10" s="362"/>
      <c r="AD10" s="511"/>
      <c r="AE10" s="487"/>
      <c r="AF10" s="511"/>
      <c r="AG10" s="307"/>
      <c r="AH10" s="513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537"/>
      <c r="BI10" s="581"/>
      <c r="BJ10" s="625"/>
      <c r="BK10" s="599"/>
    </row>
    <row r="11" spans="1:63" ht="17.100000000000001" customHeight="1">
      <c r="A11" s="616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537"/>
      <c r="BI11" s="581"/>
      <c r="BJ11" s="625"/>
      <c r="BK11" s="599"/>
    </row>
    <row r="12" spans="1:63" ht="17.100000000000001" customHeight="1">
      <c r="A12" s="616"/>
      <c r="B12" s="312" t="s">
        <v>16</v>
      </c>
      <c r="C12" s="510" t="s">
        <v>24</v>
      </c>
      <c r="D12" s="509" t="s">
        <v>24</v>
      </c>
      <c r="E12" s="510" t="s">
        <v>24</v>
      </c>
      <c r="F12" s="509" t="s">
        <v>24</v>
      </c>
      <c r="G12" s="510" t="s">
        <v>24</v>
      </c>
      <c r="H12" s="509" t="s">
        <v>24</v>
      </c>
      <c r="I12" s="510" t="s">
        <v>24</v>
      </c>
      <c r="J12" s="509" t="s">
        <v>24</v>
      </c>
      <c r="K12" s="510" t="s">
        <v>24</v>
      </c>
      <c r="L12" s="509" t="s">
        <v>24</v>
      </c>
      <c r="M12" s="510" t="s">
        <v>24</v>
      </c>
      <c r="N12" s="509" t="s">
        <v>24</v>
      </c>
      <c r="O12" s="510" t="s">
        <v>24</v>
      </c>
      <c r="P12" s="509" t="s">
        <v>24</v>
      </c>
      <c r="Q12" s="522" t="s">
        <v>24</v>
      </c>
      <c r="R12" s="523" t="s">
        <v>24</v>
      </c>
      <c r="S12" s="522" t="s">
        <v>24</v>
      </c>
      <c r="T12" s="523" t="s">
        <v>24</v>
      </c>
      <c r="U12" s="522" t="s">
        <v>24</v>
      </c>
      <c r="V12" s="311"/>
      <c r="W12" s="315"/>
      <c r="X12" s="324"/>
      <c r="Y12" s="315"/>
      <c r="Z12" s="324"/>
      <c r="AA12" s="487"/>
      <c r="AB12" s="511"/>
      <c r="AC12" s="315"/>
      <c r="AD12" s="324"/>
      <c r="AE12" s="315"/>
      <c r="AF12" s="511"/>
      <c r="AG12" s="487"/>
      <c r="AH12" s="513"/>
      <c r="AI12" s="512"/>
      <c r="AJ12" s="314"/>
      <c r="AK12" s="512"/>
      <c r="AL12" s="513"/>
      <c r="AM12" s="512"/>
      <c r="AN12" s="513"/>
      <c r="AO12" s="487"/>
      <c r="AP12" s="511"/>
      <c r="AQ12" s="487"/>
      <c r="AR12" s="511"/>
      <c r="AS12" s="512"/>
      <c r="AT12" s="513"/>
      <c r="AU12" s="487"/>
      <c r="AV12" s="511"/>
      <c r="AW12" s="487"/>
      <c r="AX12" s="511"/>
      <c r="AY12" s="428"/>
      <c r="AZ12" s="425"/>
      <c r="BA12" s="424"/>
      <c r="BB12" s="424">
        <v>9.5</v>
      </c>
      <c r="BC12" s="426"/>
      <c r="BD12" s="429"/>
      <c r="BE12" s="465"/>
      <c r="BF12" s="428"/>
      <c r="BG12" s="426"/>
      <c r="BH12" s="537"/>
      <c r="BI12" s="581"/>
      <c r="BJ12" s="625"/>
      <c r="BK12" s="599"/>
    </row>
    <row r="13" spans="1:63" ht="17.100000000000001" customHeight="1">
      <c r="A13" s="616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1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538"/>
      <c r="BI13" s="581"/>
      <c r="BJ13" s="625"/>
      <c r="BK13" s="599"/>
    </row>
    <row r="14" spans="1:63" ht="17.100000000000001" customHeight="1">
      <c r="A14" s="616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74"/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/>
      <c r="BE14" s="440"/>
      <c r="BF14" s="436"/>
      <c r="BG14" s="439"/>
      <c r="BH14" s="539">
        <f>BG17+BF16+BE15+BD14</f>
        <v>14.5</v>
      </c>
      <c r="BI14" s="581"/>
      <c r="BJ14" s="625"/>
      <c r="BK14" s="599"/>
    </row>
    <row r="15" spans="1:63" ht="17.100000000000001" customHeight="1">
      <c r="A15" s="616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781" t="s">
        <v>24</v>
      </c>
      <c r="W15" s="782" t="s">
        <v>24</v>
      </c>
      <c r="X15" s="783" t="s">
        <v>24</v>
      </c>
      <c r="Y15" s="782" t="s">
        <v>24</v>
      </c>
      <c r="Z15" s="783" t="s">
        <v>24</v>
      </c>
      <c r="AA15" s="784" t="s">
        <v>24</v>
      </c>
      <c r="AB15" s="785" t="s">
        <v>24</v>
      </c>
      <c r="AC15" s="782" t="s">
        <v>24</v>
      </c>
      <c r="AD15" s="783" t="s">
        <v>24</v>
      </c>
      <c r="AE15" s="782" t="s">
        <v>24</v>
      </c>
      <c r="AF15" s="785" t="s">
        <v>24</v>
      </c>
      <c r="AG15" s="784" t="s">
        <v>24</v>
      </c>
      <c r="AH15" s="786" t="s">
        <v>24</v>
      </c>
      <c r="AI15" s="787" t="s">
        <v>24</v>
      </c>
      <c r="AJ15" s="788" t="s">
        <v>24</v>
      </c>
      <c r="AK15" s="787" t="s">
        <v>24</v>
      </c>
      <c r="AL15" s="786" t="s">
        <v>24</v>
      </c>
      <c r="AM15" s="787" t="s">
        <v>24</v>
      </c>
      <c r="AN15" s="786" t="s">
        <v>24</v>
      </c>
      <c r="AO15" s="784" t="s">
        <v>24</v>
      </c>
      <c r="AP15" s="785" t="s">
        <v>24</v>
      </c>
      <c r="AQ15" s="784" t="s">
        <v>24</v>
      </c>
      <c r="AR15" s="785" t="s">
        <v>24</v>
      </c>
      <c r="AS15" s="787" t="s">
        <v>24</v>
      </c>
      <c r="AT15" s="786" t="s">
        <v>24</v>
      </c>
      <c r="AU15" s="784" t="s">
        <v>24</v>
      </c>
      <c r="AV15" s="785" t="s">
        <v>24</v>
      </c>
      <c r="AW15" s="784" t="s">
        <v>24</v>
      </c>
      <c r="AX15" s="785" t="s">
        <v>24</v>
      </c>
      <c r="AY15" s="429"/>
      <c r="AZ15" s="441"/>
      <c r="BA15" s="442"/>
      <c r="BB15" s="442"/>
      <c r="BC15" s="440"/>
      <c r="BD15" s="429"/>
      <c r="BE15" s="440">
        <v>14.5</v>
      </c>
      <c r="BF15" s="429"/>
      <c r="BG15" s="440"/>
      <c r="BH15" s="540"/>
      <c r="BI15" s="581"/>
      <c r="BJ15" s="625"/>
      <c r="BK15" s="599"/>
    </row>
    <row r="16" spans="1:63" ht="17.100000000000001" customHeight="1">
      <c r="A16" s="616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540"/>
      <c r="BI16" s="581"/>
      <c r="BJ16" s="625"/>
      <c r="BK16" s="599"/>
    </row>
    <row r="17" spans="1:75" ht="17.100000000000001" customHeight="1" thickBot="1">
      <c r="A17" s="617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541"/>
      <c r="BI17" s="582"/>
      <c r="BJ17" s="626"/>
      <c r="BK17" s="600"/>
    </row>
    <row r="18" spans="1:75" ht="17.100000000000001" customHeight="1" thickTop="1">
      <c r="A18" s="615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12"/>
      <c r="T18" s="513"/>
      <c r="U18" s="487"/>
      <c r="V18" s="530" t="s">
        <v>24</v>
      </c>
      <c r="W18" s="529" t="s">
        <v>24</v>
      </c>
      <c r="X18" s="530" t="s">
        <v>24</v>
      </c>
      <c r="Y18" s="529" t="s">
        <v>24</v>
      </c>
      <c r="Z18" s="314"/>
      <c r="AA18" s="529" t="s">
        <v>24</v>
      </c>
      <c r="AB18" s="511"/>
      <c r="AC18" s="487"/>
      <c r="AD18" s="511"/>
      <c r="AE18" s="315"/>
      <c r="AF18" s="324"/>
      <c r="AG18" s="487"/>
      <c r="AH18" s="531" t="s">
        <v>24</v>
      </c>
      <c r="AI18" s="529" t="s">
        <v>24</v>
      </c>
      <c r="AJ18" s="513"/>
      <c r="AK18" s="512"/>
      <c r="AL18" s="513"/>
      <c r="AM18" s="512"/>
      <c r="AN18" s="365"/>
      <c r="AO18" s="525"/>
      <c r="AP18" s="488"/>
      <c r="AQ18" s="525"/>
      <c r="AR18" s="311"/>
      <c r="AS18" s="310"/>
      <c r="AT18" s="405"/>
      <c r="AU18" s="404"/>
      <c r="AV18" s="406"/>
      <c r="AW18" s="334"/>
      <c r="AX18" s="447"/>
      <c r="AY18" s="427">
        <v>3.5</v>
      </c>
      <c r="AZ18" s="421"/>
      <c r="BA18" s="448"/>
      <c r="BB18" s="421"/>
      <c r="BC18" s="422"/>
      <c r="BD18" s="449"/>
      <c r="BE18" s="467"/>
      <c r="BF18" s="449"/>
      <c r="BG18" s="422"/>
      <c r="BH18" s="536">
        <f>BC22+BB21+BA20</f>
        <v>24</v>
      </c>
      <c r="BI18" s="580">
        <f>BH18+BH23</f>
        <v>24</v>
      </c>
      <c r="BJ18" s="627">
        <f>BH18/24</f>
        <v>1</v>
      </c>
      <c r="BK18" s="598">
        <f>((BA20+(0.6*BB21))/BI18)</f>
        <v>0.6</v>
      </c>
    </row>
    <row r="19" spans="1:75" ht="17.100000000000001" customHeight="1">
      <c r="A19" s="616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7"/>
      <c r="V19" s="511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8"/>
      <c r="AI19" s="508"/>
      <c r="AJ19" s="495"/>
      <c r="AK19" s="508"/>
      <c r="AL19" s="507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537"/>
      <c r="BI19" s="581"/>
      <c r="BJ19" s="628"/>
      <c r="BK19" s="599"/>
    </row>
    <row r="20" spans="1:75" ht="17.100000000000001" customHeight="1">
      <c r="A20" s="616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537"/>
      <c r="BI20" s="581"/>
      <c r="BJ20" s="628"/>
      <c r="BK20" s="599"/>
    </row>
    <row r="21" spans="1:75" ht="17.100000000000001" customHeight="1">
      <c r="A21" s="616"/>
      <c r="B21" s="329" t="s">
        <v>16</v>
      </c>
      <c r="C21" s="493" t="s">
        <v>24</v>
      </c>
      <c r="D21" s="494" t="s">
        <v>24</v>
      </c>
      <c r="E21" s="493" t="s">
        <v>24</v>
      </c>
      <c r="F21" s="494" t="s">
        <v>24</v>
      </c>
      <c r="G21" s="493" t="s">
        <v>24</v>
      </c>
      <c r="H21" s="494" t="s">
        <v>24</v>
      </c>
      <c r="I21" s="493" t="s">
        <v>24</v>
      </c>
      <c r="J21" s="494" t="s">
        <v>24</v>
      </c>
      <c r="K21" s="493" t="s">
        <v>24</v>
      </c>
      <c r="L21" s="494" t="s">
        <v>24</v>
      </c>
      <c r="M21" s="493" t="s">
        <v>24</v>
      </c>
      <c r="N21" s="494" t="s">
        <v>24</v>
      </c>
      <c r="O21" s="493" t="s">
        <v>24</v>
      </c>
      <c r="P21" s="494" t="s">
        <v>24</v>
      </c>
      <c r="Q21" s="493" t="s">
        <v>24</v>
      </c>
      <c r="R21" s="494" t="s">
        <v>24</v>
      </c>
      <c r="S21" s="493" t="s">
        <v>24</v>
      </c>
      <c r="T21" s="524" t="s">
        <v>24</v>
      </c>
      <c r="U21" s="493" t="s">
        <v>24</v>
      </c>
      <c r="V21" s="524" t="s">
        <v>24</v>
      </c>
      <c r="W21" s="493" t="s">
        <v>24</v>
      </c>
      <c r="X21" s="524" t="s">
        <v>24</v>
      </c>
      <c r="Y21" s="493" t="s">
        <v>24</v>
      </c>
      <c r="Z21" s="524" t="s">
        <v>24</v>
      </c>
      <c r="AA21" s="493" t="s">
        <v>24</v>
      </c>
      <c r="AB21" s="509" t="s">
        <v>24</v>
      </c>
      <c r="AC21" s="486" t="s">
        <v>24</v>
      </c>
      <c r="AD21" s="485" t="s">
        <v>24</v>
      </c>
      <c r="AE21" s="510" t="s">
        <v>24</v>
      </c>
      <c r="AF21" s="509" t="s">
        <v>24</v>
      </c>
      <c r="AG21" s="486" t="s">
        <v>24</v>
      </c>
      <c r="AH21" s="485" t="s">
        <v>24</v>
      </c>
      <c r="AI21" s="493" t="s">
        <v>24</v>
      </c>
      <c r="AJ21" s="494" t="s">
        <v>24</v>
      </c>
      <c r="AK21" s="493" t="s">
        <v>24</v>
      </c>
      <c r="AL21" s="494" t="s">
        <v>24</v>
      </c>
      <c r="AM21" s="493" t="s">
        <v>24</v>
      </c>
      <c r="AN21" s="494" t="s">
        <v>24</v>
      </c>
      <c r="AO21" s="486" t="s">
        <v>24</v>
      </c>
      <c r="AP21" s="485" t="s">
        <v>24</v>
      </c>
      <c r="AQ21" s="486" t="s">
        <v>24</v>
      </c>
      <c r="AR21" s="485" t="s">
        <v>24</v>
      </c>
      <c r="AS21" s="486" t="s">
        <v>24</v>
      </c>
      <c r="AT21" s="485" t="s">
        <v>24</v>
      </c>
      <c r="AU21" s="486" t="s">
        <v>24</v>
      </c>
      <c r="AV21" s="485" t="s">
        <v>24</v>
      </c>
      <c r="AW21" s="486" t="s">
        <v>24</v>
      </c>
      <c r="AX21" s="485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537"/>
      <c r="BI21" s="581"/>
      <c r="BJ21" s="628"/>
      <c r="BK21" s="599"/>
    </row>
    <row r="22" spans="1:75" ht="18.75" customHeight="1">
      <c r="A22" s="616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538"/>
      <c r="BI22" s="581"/>
      <c r="BJ22" s="628"/>
      <c r="BK22" s="599"/>
    </row>
    <row r="23" spans="1:75" ht="17.100000000000001" customHeight="1">
      <c r="A23" s="616"/>
      <c r="B23" s="319" t="s">
        <v>18</v>
      </c>
      <c r="C23" s="504"/>
      <c r="D23" s="392"/>
      <c r="E23" s="504"/>
      <c r="F23" s="505"/>
      <c r="G23" s="391"/>
      <c r="H23" s="505"/>
      <c r="I23" s="391"/>
      <c r="J23" s="392"/>
      <c r="K23" s="391"/>
      <c r="L23" s="506"/>
      <c r="M23" s="504"/>
      <c r="N23" s="505"/>
      <c r="O23" s="504"/>
      <c r="P23" s="505"/>
      <c r="Q23" s="504"/>
      <c r="R23" s="505"/>
      <c r="S23" s="504"/>
      <c r="T23" s="505"/>
      <c r="U23" s="504"/>
      <c r="V23" s="505"/>
      <c r="W23" s="504"/>
      <c r="X23" s="505"/>
      <c r="Y23" s="374"/>
      <c r="Z23" s="375"/>
      <c r="AA23" s="374"/>
      <c r="AB23" s="375"/>
      <c r="AC23" s="504"/>
      <c r="AD23" s="505"/>
      <c r="AE23" s="320"/>
      <c r="AF23" s="321"/>
      <c r="AG23" s="374"/>
      <c r="AH23" s="311"/>
      <c r="AI23" s="504"/>
      <c r="AJ23" s="505"/>
      <c r="AK23" s="504"/>
      <c r="AL23" s="505"/>
      <c r="AM23" s="504"/>
      <c r="AN23" s="505"/>
      <c r="AO23" s="504"/>
      <c r="AP23" s="505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539">
        <f>BG26+BF25+BE24+BD23</f>
        <v>0</v>
      </c>
      <c r="BI23" s="581"/>
      <c r="BJ23" s="628"/>
      <c r="BK23" s="599"/>
    </row>
    <row r="24" spans="1:75" ht="17.100000000000001" customHeight="1">
      <c r="A24" s="616"/>
      <c r="B24" s="322" t="s">
        <v>19</v>
      </c>
      <c r="C24" s="512"/>
      <c r="D24" s="513"/>
      <c r="E24" s="512"/>
      <c r="F24" s="513"/>
      <c r="G24" s="512"/>
      <c r="H24" s="513"/>
      <c r="I24" s="512"/>
      <c r="J24" s="513"/>
      <c r="K24" s="512"/>
      <c r="L24" s="513"/>
      <c r="M24" s="512"/>
      <c r="N24" s="513"/>
      <c r="O24" s="512"/>
      <c r="P24" s="513"/>
      <c r="Q24" s="512"/>
      <c r="R24" s="513"/>
      <c r="S24" s="512"/>
      <c r="T24" s="513"/>
      <c r="U24" s="487"/>
      <c r="V24" s="511"/>
      <c r="W24" s="487"/>
      <c r="X24" s="511"/>
      <c r="Y24" s="315"/>
      <c r="Z24" s="511"/>
      <c r="AA24" s="315"/>
      <c r="AB24" s="324"/>
      <c r="AC24" s="487"/>
      <c r="AD24" s="511"/>
      <c r="AE24" s="315"/>
      <c r="AF24" s="324"/>
      <c r="AG24" s="487"/>
      <c r="AH24" s="511"/>
      <c r="AI24" s="512"/>
      <c r="AJ24" s="513"/>
      <c r="AK24" s="512"/>
      <c r="AL24" s="513"/>
      <c r="AM24" s="512"/>
      <c r="AN24" s="513"/>
      <c r="AO24" s="487"/>
      <c r="AP24" s="511"/>
      <c r="AQ24" s="487"/>
      <c r="AR24" s="527"/>
      <c r="AS24" s="528"/>
      <c r="AT24" s="527"/>
      <c r="AU24" s="528"/>
      <c r="AV24" s="511"/>
      <c r="AW24" s="487"/>
      <c r="AX24" s="511"/>
      <c r="AY24" s="429"/>
      <c r="AZ24" s="442"/>
      <c r="BA24" s="442"/>
      <c r="BB24" s="442"/>
      <c r="BC24" s="440"/>
      <c r="BD24" s="429"/>
      <c r="BE24" s="440"/>
      <c r="BF24" s="429"/>
      <c r="BG24" s="440"/>
      <c r="BH24" s="540"/>
      <c r="BI24" s="581"/>
      <c r="BJ24" s="628"/>
      <c r="BK24" s="599"/>
    </row>
    <row r="25" spans="1:75" ht="17.100000000000001" customHeight="1">
      <c r="A25" s="616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526"/>
      <c r="AS25" s="396"/>
      <c r="AT25" s="526"/>
      <c r="AU25" s="396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540"/>
      <c r="BI25" s="581"/>
      <c r="BJ25" s="628"/>
      <c r="BK25" s="599"/>
    </row>
    <row r="26" spans="1:75" ht="17.100000000000001" customHeight="1" thickBot="1">
      <c r="A26" s="617"/>
      <c r="B26" s="333" t="s">
        <v>21</v>
      </c>
      <c r="C26" s="491"/>
      <c r="D26" s="376"/>
      <c r="E26" s="491"/>
      <c r="F26" s="492"/>
      <c r="G26" s="377"/>
      <c r="H26" s="492"/>
      <c r="I26" s="496"/>
      <c r="J26" s="376"/>
      <c r="K26" s="496"/>
      <c r="L26" s="489"/>
      <c r="M26" s="499"/>
      <c r="N26" s="500"/>
      <c r="O26" s="490"/>
      <c r="P26" s="501"/>
      <c r="Q26" s="499"/>
      <c r="R26" s="500"/>
      <c r="S26" s="499"/>
      <c r="T26" s="500"/>
      <c r="U26" s="499"/>
      <c r="V26" s="501"/>
      <c r="W26" s="499"/>
      <c r="X26" s="500"/>
      <c r="Y26" s="502"/>
      <c r="Z26" s="503"/>
      <c r="AA26" s="502"/>
      <c r="AB26" s="503"/>
      <c r="AC26" s="499"/>
      <c r="AD26" s="501"/>
      <c r="AE26" s="499"/>
      <c r="AF26" s="500"/>
      <c r="AG26" s="497"/>
      <c r="AH26" s="498"/>
      <c r="AI26" s="497"/>
      <c r="AJ26" s="498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541"/>
      <c r="BI26" s="582"/>
      <c r="BJ26" s="629"/>
      <c r="BK26" s="600"/>
      <c r="BW26" s="295" t="s">
        <v>27</v>
      </c>
    </row>
    <row r="27" spans="1:75" ht="17.100000000000001" customHeight="1" thickTop="1">
      <c r="A27" s="615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196</v>
      </c>
      <c r="BG27" s="422"/>
      <c r="BH27" s="536">
        <f>BA29+BB30+BC31</f>
        <v>0</v>
      </c>
      <c r="BI27" s="580">
        <f t="shared" ref="BI27" si="0">BH27+BH32</f>
        <v>24</v>
      </c>
      <c r="BJ27" s="627">
        <f>BH27/24</f>
        <v>0</v>
      </c>
      <c r="BK27" s="598">
        <f>((BA29+(0.6*BB30))/BI27)</f>
        <v>0</v>
      </c>
    </row>
    <row r="28" spans="1:75" ht="17.100000000000001" customHeight="1">
      <c r="A28" s="616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537"/>
      <c r="BI28" s="581"/>
      <c r="BJ28" s="628"/>
      <c r="BK28" s="599"/>
    </row>
    <row r="29" spans="1:75" ht="17.100000000000001" customHeight="1">
      <c r="A29" s="616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537"/>
      <c r="BI29" s="581"/>
      <c r="BJ29" s="628"/>
      <c r="BK29" s="599"/>
    </row>
    <row r="30" spans="1:75" ht="17.100000000000001" customHeight="1">
      <c r="A30" s="616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537"/>
      <c r="BI30" s="581"/>
      <c r="BJ30" s="628"/>
      <c r="BK30" s="599"/>
    </row>
    <row r="31" spans="1:75" ht="17.100000000000001" customHeight="1">
      <c r="A31" s="616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538"/>
      <c r="BI31" s="581"/>
      <c r="BJ31" s="628"/>
      <c r="BK31" s="599"/>
    </row>
    <row r="32" spans="1:75" ht="17.100000000000001" customHeight="1">
      <c r="A32" s="616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539">
        <f>BD32+BE33+BF34+BG35</f>
        <v>24</v>
      </c>
      <c r="BI32" s="581"/>
      <c r="BJ32" s="628"/>
      <c r="BK32" s="599"/>
    </row>
    <row r="33" spans="1:63" ht="17.100000000000001" customHeight="1">
      <c r="A33" s="616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540"/>
      <c r="BI33" s="581"/>
      <c r="BJ33" s="628"/>
      <c r="BK33" s="599"/>
    </row>
    <row r="34" spans="1:63" ht="17.100000000000001" customHeight="1">
      <c r="A34" s="616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540"/>
      <c r="BI34" s="581"/>
      <c r="BJ34" s="628"/>
      <c r="BK34" s="599"/>
    </row>
    <row r="35" spans="1:63" ht="17.100000000000001" customHeight="1">
      <c r="A35" s="617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541"/>
      <c r="BI35" s="582"/>
      <c r="BJ35" s="629"/>
      <c r="BK35" s="600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0.46527777777777773</v>
      </c>
      <c r="BK36" s="472">
        <f>AVERAGE(BK9:BK35)</f>
        <v>0.27916666666666667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705" t="s">
        <v>32</v>
      </c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07"/>
      <c r="AC37" s="705" t="s">
        <v>33</v>
      </c>
      <c r="AD37" s="706"/>
      <c r="AE37" s="706"/>
      <c r="AF37" s="706"/>
      <c r="AG37" s="706"/>
      <c r="AH37" s="706"/>
      <c r="AI37" s="706"/>
      <c r="AJ37" s="706"/>
      <c r="AK37" s="706"/>
      <c r="AL37" s="706"/>
      <c r="AM37" s="706"/>
      <c r="AN37" s="706"/>
      <c r="AO37" s="706"/>
      <c r="AP37" s="706"/>
      <c r="AQ37" s="707"/>
      <c r="AR37" s="705" t="s">
        <v>34</v>
      </c>
      <c r="AS37" s="706"/>
      <c r="AT37" s="706"/>
      <c r="AU37" s="706"/>
      <c r="AV37" s="706"/>
      <c r="AW37" s="706"/>
      <c r="AX37" s="706"/>
      <c r="AY37" s="706"/>
      <c r="AZ37" s="706"/>
      <c r="BA37" s="706"/>
      <c r="BB37" s="707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801" t="s">
        <v>36</v>
      </c>
      <c r="Q38" s="802"/>
      <c r="R38" s="802"/>
      <c r="S38" s="802"/>
      <c r="T38" s="802"/>
      <c r="U38" s="802"/>
      <c r="V38" s="802"/>
      <c r="W38" s="802"/>
      <c r="X38" s="802"/>
      <c r="Y38" s="802"/>
      <c r="Z38" s="802"/>
      <c r="AA38" s="802"/>
      <c r="AB38" s="803"/>
      <c r="AC38" s="792" t="s">
        <v>205</v>
      </c>
      <c r="AD38" s="793"/>
      <c r="AE38" s="793"/>
      <c r="AF38" s="793"/>
      <c r="AG38" s="793"/>
      <c r="AH38" s="793"/>
      <c r="AI38" s="793"/>
      <c r="AJ38" s="793"/>
      <c r="AK38" s="793"/>
      <c r="AL38" s="793"/>
      <c r="AM38" s="793"/>
      <c r="AN38" s="793"/>
      <c r="AO38" s="793"/>
      <c r="AP38" s="793"/>
      <c r="AQ38" s="794"/>
      <c r="AR38" s="810" t="s">
        <v>36</v>
      </c>
      <c r="AS38" s="811"/>
      <c r="AT38" s="811"/>
      <c r="AU38" s="811"/>
      <c r="AV38" s="811"/>
      <c r="AW38" s="811"/>
      <c r="AX38" s="811"/>
      <c r="AY38" s="811"/>
      <c r="AZ38" s="811"/>
      <c r="BA38" s="811"/>
      <c r="BB38" s="812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01"/>
      <c r="C39" s="701"/>
      <c r="D39" s="701"/>
      <c r="E39" s="701"/>
      <c r="F39" s="701"/>
      <c r="G39" s="701"/>
      <c r="H39" s="701"/>
      <c r="I39" s="701"/>
      <c r="J39" s="701"/>
      <c r="K39" s="701"/>
      <c r="L39" s="299"/>
      <c r="M39" s="299"/>
      <c r="N39" s="370"/>
      <c r="O39" s="299"/>
      <c r="P39" s="795"/>
      <c r="Q39" s="796"/>
      <c r="R39" s="796"/>
      <c r="S39" s="796"/>
      <c r="T39" s="796"/>
      <c r="U39" s="796"/>
      <c r="V39" s="796"/>
      <c r="W39" s="796"/>
      <c r="X39" s="796"/>
      <c r="Y39" s="796"/>
      <c r="Z39" s="796"/>
      <c r="AA39" s="796"/>
      <c r="AB39" s="797"/>
      <c r="AC39" s="795" t="s">
        <v>206</v>
      </c>
      <c r="AD39" s="796"/>
      <c r="AE39" s="796"/>
      <c r="AF39" s="796"/>
      <c r="AG39" s="796"/>
      <c r="AH39" s="796"/>
      <c r="AI39" s="796"/>
      <c r="AJ39" s="796"/>
      <c r="AK39" s="796"/>
      <c r="AL39" s="796"/>
      <c r="AM39" s="796"/>
      <c r="AN39" s="796"/>
      <c r="AO39" s="796"/>
      <c r="AP39" s="796"/>
      <c r="AQ39" s="797"/>
      <c r="AR39" s="813"/>
      <c r="AS39" s="814"/>
      <c r="AT39" s="814"/>
      <c r="AU39" s="814"/>
      <c r="AV39" s="814"/>
      <c r="AW39" s="814"/>
      <c r="AX39" s="814"/>
      <c r="AY39" s="814"/>
      <c r="AZ39" s="814"/>
      <c r="BA39" s="814"/>
      <c r="BB39" s="815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700"/>
      <c r="C40" s="700"/>
      <c r="D40" s="700"/>
      <c r="E40" s="700"/>
      <c r="F40" s="700"/>
      <c r="G40" s="700"/>
      <c r="H40" s="700"/>
      <c r="I40" s="700"/>
      <c r="J40" s="700"/>
      <c r="K40" s="700"/>
      <c r="L40" s="299"/>
      <c r="M40" s="299"/>
      <c r="N40" s="370"/>
      <c r="O40" s="299"/>
      <c r="P40" s="804"/>
      <c r="Q40" s="805"/>
      <c r="R40" s="805"/>
      <c r="S40" s="805"/>
      <c r="T40" s="805"/>
      <c r="U40" s="805"/>
      <c r="V40" s="805"/>
      <c r="W40" s="805"/>
      <c r="X40" s="805"/>
      <c r="Y40" s="805"/>
      <c r="Z40" s="805"/>
      <c r="AA40" s="805"/>
      <c r="AB40" s="806"/>
      <c r="AC40" s="795" t="s">
        <v>208</v>
      </c>
      <c r="AD40" s="796"/>
      <c r="AE40" s="796"/>
      <c r="AF40" s="796"/>
      <c r="AG40" s="796"/>
      <c r="AH40" s="796"/>
      <c r="AI40" s="796"/>
      <c r="AJ40" s="796"/>
      <c r="AK40" s="796"/>
      <c r="AL40" s="796"/>
      <c r="AM40" s="796"/>
      <c r="AN40" s="796"/>
      <c r="AO40" s="796"/>
      <c r="AP40" s="796"/>
      <c r="AQ40" s="797"/>
      <c r="AR40" s="813"/>
      <c r="AS40" s="814"/>
      <c r="AT40" s="814"/>
      <c r="AU40" s="814"/>
      <c r="AV40" s="814"/>
      <c r="AW40" s="814"/>
      <c r="AX40" s="814"/>
      <c r="AY40" s="814"/>
      <c r="AZ40" s="814"/>
      <c r="BA40" s="814"/>
      <c r="BB40" s="815"/>
      <c r="BC40" s="299"/>
      <c r="BD40" s="345" t="s">
        <v>38</v>
      </c>
      <c r="BE40" s="700"/>
      <c r="BF40" s="700"/>
      <c r="BG40" s="700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804"/>
      <c r="Q41" s="805"/>
      <c r="R41" s="805"/>
      <c r="S41" s="805"/>
      <c r="T41" s="805"/>
      <c r="U41" s="805"/>
      <c r="V41" s="805"/>
      <c r="W41" s="805"/>
      <c r="X41" s="805"/>
      <c r="Y41" s="805"/>
      <c r="Z41" s="805"/>
      <c r="AA41" s="805"/>
      <c r="AB41" s="806"/>
      <c r="AC41" s="795"/>
      <c r="AD41" s="796"/>
      <c r="AE41" s="796"/>
      <c r="AF41" s="796"/>
      <c r="AG41" s="796"/>
      <c r="AH41" s="796"/>
      <c r="AI41" s="796"/>
      <c r="AJ41" s="796"/>
      <c r="AK41" s="796"/>
      <c r="AL41" s="796"/>
      <c r="AM41" s="796"/>
      <c r="AN41" s="796"/>
      <c r="AO41" s="796"/>
      <c r="AP41" s="796"/>
      <c r="AQ41" s="797"/>
      <c r="AR41" s="816"/>
      <c r="AS41" s="817"/>
      <c r="AT41" s="817"/>
      <c r="AU41" s="817"/>
      <c r="AV41" s="817"/>
      <c r="AW41" s="817"/>
      <c r="AX41" s="817"/>
      <c r="AY41" s="817"/>
      <c r="AZ41" s="817"/>
      <c r="BA41" s="817"/>
      <c r="BB41" s="818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18" customHeight="1">
      <c r="A42" s="345"/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299"/>
      <c r="M42" s="299"/>
      <c r="N42" s="370"/>
      <c r="O42" s="299"/>
      <c r="P42" s="804"/>
      <c r="Q42" s="805"/>
      <c r="R42" s="805"/>
      <c r="S42" s="805"/>
      <c r="T42" s="805"/>
      <c r="U42" s="805"/>
      <c r="V42" s="805"/>
      <c r="W42" s="805"/>
      <c r="X42" s="805"/>
      <c r="Y42" s="805"/>
      <c r="Z42" s="805"/>
      <c r="AA42" s="805"/>
      <c r="AB42" s="806"/>
      <c r="AC42" s="798"/>
      <c r="AD42" s="799"/>
      <c r="AE42" s="799"/>
      <c r="AF42" s="799"/>
      <c r="AG42" s="799"/>
      <c r="AH42" s="799"/>
      <c r="AI42" s="799"/>
      <c r="AJ42" s="799"/>
      <c r="AK42" s="799"/>
      <c r="AL42" s="799"/>
      <c r="AM42" s="799"/>
      <c r="AN42" s="799"/>
      <c r="AO42" s="799"/>
      <c r="AP42" s="799"/>
      <c r="AQ42" s="800"/>
      <c r="AR42" s="813"/>
      <c r="AS42" s="814"/>
      <c r="AT42" s="814"/>
      <c r="AU42" s="814"/>
      <c r="AV42" s="814"/>
      <c r="AW42" s="814"/>
      <c r="AX42" s="814"/>
      <c r="AY42" s="814"/>
      <c r="AZ42" s="814"/>
      <c r="BA42" s="814"/>
      <c r="BB42" s="815"/>
      <c r="BC42" s="299"/>
      <c r="BD42" s="345"/>
      <c r="BE42" s="402"/>
      <c r="BF42" s="402"/>
      <c r="BG42" s="402"/>
      <c r="BH42" s="402"/>
      <c r="BI42" s="402"/>
      <c r="BJ42" s="402"/>
      <c r="BK42" s="402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71"/>
      <c r="O43" s="372"/>
      <c r="P43" s="807"/>
      <c r="Q43" s="808"/>
      <c r="R43" s="808"/>
      <c r="S43" s="808"/>
      <c r="T43" s="808"/>
      <c r="U43" s="808"/>
      <c r="V43" s="808"/>
      <c r="W43" s="808"/>
      <c r="X43" s="808"/>
      <c r="Y43" s="808"/>
      <c r="Z43" s="808"/>
      <c r="AA43" s="808"/>
      <c r="AB43" s="809"/>
      <c r="AC43" s="789"/>
      <c r="AD43" s="790"/>
      <c r="AE43" s="790"/>
      <c r="AF43" s="790"/>
      <c r="AG43" s="790"/>
      <c r="AH43" s="790"/>
      <c r="AI43" s="790"/>
      <c r="AJ43" s="790"/>
      <c r="AK43" s="790"/>
      <c r="AL43" s="790"/>
      <c r="AM43" s="790"/>
      <c r="AN43" s="790"/>
      <c r="AO43" s="790"/>
      <c r="AP43" s="790"/>
      <c r="AQ43" s="791"/>
      <c r="AR43" s="807"/>
      <c r="AS43" s="808"/>
      <c r="AT43" s="808"/>
      <c r="AU43" s="808"/>
      <c r="AV43" s="808"/>
      <c r="AW43" s="808"/>
      <c r="AX43" s="808"/>
      <c r="AY43" s="808"/>
      <c r="AZ43" s="808"/>
      <c r="BA43" s="808"/>
      <c r="BB43" s="80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13</v>
      </c>
      <c r="C45" s="349"/>
      <c r="D45" s="350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2" t="s">
        <v>18</v>
      </c>
      <c r="S45" s="693"/>
      <c r="T45" s="349"/>
      <c r="U45" s="350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2" t="s">
        <v>42</v>
      </c>
      <c r="AJ45" s="693"/>
      <c r="AK45" s="400"/>
      <c r="AL45" s="350" t="s">
        <v>43</v>
      </c>
      <c r="AM45" s="352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14</v>
      </c>
      <c r="C46" s="349"/>
      <c r="D46" s="350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2" t="s">
        <v>19</v>
      </c>
      <c r="S46" s="693"/>
      <c r="T46" s="349"/>
      <c r="U46" s="350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692" t="s">
        <v>17</v>
      </c>
      <c r="AJ46" s="693"/>
      <c r="AK46" s="401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15</v>
      </c>
      <c r="C47" s="349"/>
      <c r="D47" s="350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2" t="s">
        <v>20</v>
      </c>
      <c r="S47" s="693"/>
      <c r="T47" s="349"/>
      <c r="U47" s="350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01"/>
      <c r="AJ47" s="401"/>
      <c r="AK47" s="401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16</v>
      </c>
      <c r="C48" s="349"/>
      <c r="D48" s="350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2" t="s">
        <v>21</v>
      </c>
      <c r="S48" s="693"/>
      <c r="T48" s="349"/>
      <c r="U48" s="350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4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8" t="s">
        <v>52</v>
      </c>
      <c r="C49" s="349"/>
      <c r="D49" s="350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692" t="s">
        <v>54</v>
      </c>
      <c r="S49" s="693"/>
      <c r="T49" s="349"/>
      <c r="U49" s="350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694" t="s">
        <v>56</v>
      </c>
      <c r="AK49" s="694"/>
      <c r="AL49" s="694"/>
      <c r="AM49" s="694"/>
      <c r="AN49" s="694"/>
      <c r="AO49" s="694"/>
      <c r="AP49" s="694"/>
      <c r="AQ49" s="694"/>
      <c r="AR49" s="694"/>
      <c r="AS49" s="299"/>
      <c r="AT49" s="299"/>
      <c r="AU49" s="299"/>
      <c r="AV49" s="299"/>
      <c r="AW49" s="299"/>
      <c r="AX49" s="299"/>
      <c r="AY49" s="299"/>
      <c r="AZ49" s="694" t="s">
        <v>57</v>
      </c>
      <c r="BA49" s="694"/>
      <c r="BB49" s="694"/>
      <c r="BC49" s="694"/>
      <c r="BD49" s="694"/>
      <c r="BE49" s="694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694">
        <v>24</v>
      </c>
      <c r="AL50" s="694"/>
      <c r="AM50" s="694"/>
      <c r="AN50" s="694"/>
      <c r="AO50" s="694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4">
        <v>24</v>
      </c>
      <c r="BB50" s="694"/>
      <c r="BC50" s="694"/>
      <c r="BD50" s="694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51"/>
      <c r="C51" s="349"/>
      <c r="D51" s="350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51"/>
      <c r="S51" s="351"/>
      <c r="T51" s="349"/>
      <c r="U51" s="350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694"/>
      <c r="BB51" s="694"/>
      <c r="BC51" s="694"/>
      <c r="BD51" s="694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198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9"/>
      <c r="K53" s="297"/>
      <c r="L53" s="298"/>
      <c r="M53" s="359"/>
      <c r="N53" s="297"/>
      <c r="O53" s="298"/>
      <c r="P53" s="298"/>
      <c r="Q53" s="373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</row>
    <row r="54" spans="1:63" ht="18" hidden="1" customHeight="1">
      <c r="A54" s="695"/>
      <c r="B54" s="695"/>
      <c r="C54" s="695"/>
      <c r="D54" s="695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5"/>
      <c r="T54" s="695"/>
      <c r="U54" s="69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695"/>
      <c r="AH54" s="695"/>
      <c r="AI54" s="695"/>
      <c r="AJ54" s="695"/>
      <c r="AK54" s="695"/>
      <c r="AL54" s="695"/>
      <c r="AM54" s="695"/>
      <c r="AN54" s="695"/>
      <c r="AO54" s="695"/>
      <c r="AP54" s="695"/>
      <c r="AQ54" s="695"/>
      <c r="AR54" s="695"/>
      <c r="AS54" s="695"/>
      <c r="AT54" s="695"/>
      <c r="AU54" s="695"/>
      <c r="AV54" s="695"/>
      <c r="AW54" s="695"/>
      <c r="AX54" s="695"/>
      <c r="AY54" s="695"/>
      <c r="AZ54" s="695"/>
      <c r="BA54" s="695"/>
      <c r="BB54" s="695"/>
      <c r="BC54" s="695"/>
      <c r="BD54" s="695"/>
      <c r="BE54" s="695"/>
      <c r="BF54" s="695"/>
      <c r="BG54" s="695"/>
      <c r="BH54" s="695"/>
      <c r="BI54" s="695"/>
      <c r="BJ54" s="695"/>
      <c r="BK54" s="695"/>
    </row>
    <row r="55" spans="1:63" ht="18" hidden="1" customHeight="1">
      <c r="A55" s="352"/>
      <c r="B55" s="296"/>
      <c r="C55" s="296"/>
      <c r="D55" s="297"/>
      <c r="E55" s="298"/>
      <c r="F55" s="298"/>
      <c r="G55" s="298"/>
      <c r="H55" s="297"/>
      <c r="I55" s="298"/>
      <c r="J55" s="359"/>
      <c r="K55" s="297"/>
      <c r="L55" s="298"/>
      <c r="M55" s="359"/>
      <c r="N55" s="297"/>
      <c r="O55" s="298"/>
      <c r="P55" s="298"/>
      <c r="Q55" s="373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2"/>
      <c r="AT55" s="352"/>
      <c r="AU55" s="352"/>
      <c r="AV55" s="352"/>
      <c r="AW55" s="352"/>
      <c r="AX55" s="352"/>
      <c r="AY55" s="352"/>
      <c r="AZ55" s="352"/>
      <c r="BA55" s="352"/>
      <c r="BB55" s="352"/>
      <c r="BC55" s="352"/>
      <c r="BD55" s="352"/>
      <c r="BE55" s="352"/>
      <c r="BF55" s="352"/>
      <c r="BG55" s="352"/>
      <c r="BH55" s="352"/>
      <c r="BI55" s="352"/>
      <c r="BJ55" s="352"/>
      <c r="BK55" s="352"/>
    </row>
    <row r="56" spans="1:63" s="289" customFormat="1" ht="18" customHeight="1" thickBot="1">
      <c r="A56" s="353" t="s">
        <v>5</v>
      </c>
      <c r="B56" s="696" t="s">
        <v>58</v>
      </c>
      <c r="C56" s="697"/>
      <c r="D56" s="697"/>
      <c r="E56" s="697"/>
      <c r="F56" s="697"/>
      <c r="G56" s="697"/>
      <c r="H56" s="697"/>
      <c r="I56" s="697"/>
      <c r="J56" s="697"/>
      <c r="K56" s="697"/>
      <c r="L56" s="697"/>
      <c r="M56" s="697"/>
      <c r="N56" s="697"/>
      <c r="O56" s="697"/>
      <c r="P56" s="697"/>
      <c r="Q56" s="697"/>
      <c r="R56" s="697"/>
      <c r="S56" s="697"/>
      <c r="T56" s="697"/>
      <c r="U56" s="697"/>
      <c r="V56" s="697"/>
      <c r="W56" s="697"/>
      <c r="X56" s="697"/>
      <c r="Y56" s="697"/>
      <c r="Z56" s="697"/>
      <c r="AA56" s="697"/>
      <c r="AB56" s="697"/>
      <c r="AC56" s="697"/>
      <c r="AD56" s="697"/>
      <c r="AE56" s="697"/>
      <c r="AF56" s="697"/>
      <c r="AG56" s="697"/>
      <c r="AH56" s="697"/>
      <c r="AI56" s="697"/>
      <c r="AJ56" s="697"/>
      <c r="AK56" s="697"/>
      <c r="AL56" s="697"/>
      <c r="AM56" s="697"/>
      <c r="AN56" s="697"/>
      <c r="AO56" s="697"/>
      <c r="AP56" s="698"/>
      <c r="AQ56" s="699" t="s">
        <v>59</v>
      </c>
      <c r="AR56" s="697"/>
      <c r="AS56" s="697"/>
      <c r="AT56" s="697"/>
      <c r="AU56" s="698"/>
      <c r="AV56" s="699" t="s">
        <v>60</v>
      </c>
      <c r="AW56" s="697"/>
      <c r="AX56" s="697"/>
      <c r="AY56" s="697"/>
      <c r="AZ56" s="697"/>
      <c r="BA56" s="697"/>
      <c r="BB56" s="697"/>
      <c r="BC56" s="411"/>
      <c r="BD56" s="699" t="s">
        <v>61</v>
      </c>
      <c r="BE56" s="697"/>
      <c r="BF56" s="697"/>
      <c r="BG56" s="697"/>
      <c r="BH56" s="697"/>
      <c r="BI56" s="697"/>
      <c r="BJ56" s="697"/>
      <c r="BK56" s="698"/>
    </row>
    <row r="57" spans="1:63" ht="27" customHeight="1" thickTop="1">
      <c r="A57" s="618" t="s">
        <v>62</v>
      </c>
      <c r="B57" s="354">
        <v>1</v>
      </c>
      <c r="C57" s="665" t="s">
        <v>64</v>
      </c>
      <c r="D57" s="666"/>
      <c r="E57" s="666"/>
      <c r="F57" s="666"/>
      <c r="G57" s="666"/>
      <c r="H57" s="666"/>
      <c r="I57" s="666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66"/>
      <c r="AQ57" s="640">
        <v>9.5</v>
      </c>
      <c r="AR57" s="641"/>
      <c r="AS57" s="641"/>
      <c r="AT57" s="641"/>
      <c r="AU57" s="642"/>
      <c r="AV57" s="551"/>
      <c r="AW57" s="552"/>
      <c r="AX57" s="552"/>
      <c r="AY57" s="552"/>
      <c r="AZ57" s="552"/>
      <c r="BA57" s="552"/>
      <c r="BB57" s="552"/>
      <c r="BC57" s="553"/>
      <c r="BD57" s="643" t="s">
        <v>199</v>
      </c>
      <c r="BE57" s="644"/>
      <c r="BF57" s="644"/>
      <c r="BG57" s="644"/>
      <c r="BH57" s="644"/>
      <c r="BI57" s="644"/>
      <c r="BJ57" s="644"/>
      <c r="BK57" s="645"/>
    </row>
    <row r="58" spans="1:63" ht="23.1" customHeight="1">
      <c r="A58" s="619"/>
      <c r="B58" s="355">
        <v>2</v>
      </c>
      <c r="C58" s="545" t="s">
        <v>204</v>
      </c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547"/>
      <c r="AQ58" s="690">
        <v>14.5</v>
      </c>
      <c r="AR58" s="690"/>
      <c r="AS58" s="690"/>
      <c r="AT58" s="690"/>
      <c r="AU58" s="690"/>
      <c r="AV58" s="688"/>
      <c r="AW58" s="691"/>
      <c r="AX58" s="691"/>
      <c r="AY58" s="691"/>
      <c r="AZ58" s="691"/>
      <c r="BA58" s="691"/>
      <c r="BB58" s="691"/>
      <c r="BC58" s="691"/>
      <c r="BD58" s="689"/>
      <c r="BE58" s="689"/>
      <c r="BF58" s="689"/>
      <c r="BG58" s="689"/>
      <c r="BH58" s="689"/>
      <c r="BI58" s="689"/>
      <c r="BJ58" s="689"/>
      <c r="BK58" s="689"/>
    </row>
    <row r="59" spans="1:63" ht="23.1" customHeight="1">
      <c r="A59" s="620"/>
      <c r="B59" s="355">
        <v>3</v>
      </c>
      <c r="C59" s="665" t="s">
        <v>201</v>
      </c>
      <c r="D59" s="666"/>
      <c r="E59" s="666"/>
      <c r="F59" s="666"/>
      <c r="G59" s="666"/>
      <c r="H59" s="666"/>
      <c r="I59" s="666"/>
      <c r="J59" s="666"/>
      <c r="K59" s="666"/>
      <c r="L59" s="666"/>
      <c r="M59" s="666"/>
      <c r="N59" s="666"/>
      <c r="O59" s="666"/>
      <c r="P59" s="666"/>
      <c r="Q59" s="666"/>
      <c r="R59" s="666"/>
      <c r="S59" s="666"/>
      <c r="T59" s="666"/>
      <c r="U59" s="666"/>
      <c r="V59" s="666"/>
      <c r="W59" s="666"/>
      <c r="X59" s="666"/>
      <c r="Y59" s="666"/>
      <c r="Z59" s="666"/>
      <c r="AA59" s="666"/>
      <c r="AB59" s="666"/>
      <c r="AC59" s="666"/>
      <c r="AD59" s="666"/>
      <c r="AE59" s="666"/>
      <c r="AF59" s="666"/>
      <c r="AG59" s="666"/>
      <c r="AH59" s="666"/>
      <c r="AI59" s="666"/>
      <c r="AJ59" s="666"/>
      <c r="AK59" s="666"/>
      <c r="AL59" s="666"/>
      <c r="AM59" s="666"/>
      <c r="AN59" s="666"/>
      <c r="AO59" s="666"/>
      <c r="AP59" s="666"/>
      <c r="AQ59" s="690">
        <v>14.5</v>
      </c>
      <c r="AR59" s="690"/>
      <c r="AS59" s="690"/>
      <c r="AT59" s="690"/>
      <c r="AU59" s="690"/>
      <c r="AV59" s="688" t="s">
        <v>203</v>
      </c>
      <c r="AW59" s="691"/>
      <c r="AX59" s="691"/>
      <c r="AY59" s="691"/>
      <c r="AZ59" s="691"/>
      <c r="BA59" s="691"/>
      <c r="BB59" s="691"/>
      <c r="BC59" s="691"/>
      <c r="BD59" s="689"/>
      <c r="BE59" s="689"/>
      <c r="BF59" s="689"/>
      <c r="BG59" s="689"/>
      <c r="BH59" s="689"/>
      <c r="BI59" s="689"/>
      <c r="BJ59" s="689"/>
      <c r="BK59" s="689"/>
    </row>
    <row r="60" spans="1:63" ht="23.1" customHeight="1">
      <c r="A60" s="620"/>
      <c r="B60" s="356"/>
      <c r="C60" s="665"/>
      <c r="D60" s="685"/>
      <c r="E60" s="685"/>
      <c r="F60" s="685"/>
      <c r="G60" s="685"/>
      <c r="H60" s="685"/>
      <c r="I60" s="685"/>
      <c r="J60" s="685"/>
      <c r="K60" s="685"/>
      <c r="L60" s="685"/>
      <c r="M60" s="685"/>
      <c r="N60" s="685"/>
      <c r="O60" s="685"/>
      <c r="P60" s="685"/>
      <c r="Q60" s="685"/>
      <c r="R60" s="685"/>
      <c r="S60" s="685"/>
      <c r="T60" s="685"/>
      <c r="U60" s="685"/>
      <c r="V60" s="685"/>
      <c r="W60" s="685"/>
      <c r="X60" s="685"/>
      <c r="Y60" s="685"/>
      <c r="Z60" s="685"/>
      <c r="AA60" s="685"/>
      <c r="AB60" s="685"/>
      <c r="AC60" s="685"/>
      <c r="AD60" s="685"/>
      <c r="AE60" s="685"/>
      <c r="AF60" s="685"/>
      <c r="AG60" s="685"/>
      <c r="AH60" s="685"/>
      <c r="AI60" s="685"/>
      <c r="AJ60" s="685"/>
      <c r="AK60" s="685"/>
      <c r="AL60" s="685"/>
      <c r="AM60" s="685"/>
      <c r="AN60" s="685"/>
      <c r="AO60" s="685"/>
      <c r="AP60" s="686"/>
      <c r="AQ60" s="687"/>
      <c r="AR60" s="549"/>
      <c r="AS60" s="549"/>
      <c r="AT60" s="549"/>
      <c r="AU60" s="550"/>
      <c r="AV60" s="688"/>
      <c r="AW60" s="688"/>
      <c r="AX60" s="688"/>
      <c r="AY60" s="688"/>
      <c r="AZ60" s="688"/>
      <c r="BA60" s="688"/>
      <c r="BB60" s="688"/>
      <c r="BC60" s="688"/>
      <c r="BD60" s="689"/>
      <c r="BE60" s="689"/>
      <c r="BF60" s="689"/>
      <c r="BG60" s="689"/>
      <c r="BH60" s="689"/>
      <c r="BI60" s="689"/>
      <c r="BJ60" s="689"/>
      <c r="BK60" s="689"/>
    </row>
    <row r="61" spans="1:63" ht="23.1" customHeight="1">
      <c r="A61" s="620"/>
      <c r="B61" s="356"/>
      <c r="C61" s="665"/>
      <c r="D61" s="685"/>
      <c r="E61" s="685"/>
      <c r="F61" s="685"/>
      <c r="G61" s="685"/>
      <c r="H61" s="685"/>
      <c r="I61" s="685"/>
      <c r="J61" s="685"/>
      <c r="K61" s="685"/>
      <c r="L61" s="685"/>
      <c r="M61" s="685"/>
      <c r="N61" s="685"/>
      <c r="O61" s="685"/>
      <c r="P61" s="685"/>
      <c r="Q61" s="685"/>
      <c r="R61" s="685"/>
      <c r="S61" s="685"/>
      <c r="T61" s="685"/>
      <c r="U61" s="685"/>
      <c r="V61" s="685"/>
      <c r="W61" s="685"/>
      <c r="X61" s="685"/>
      <c r="Y61" s="685"/>
      <c r="Z61" s="685"/>
      <c r="AA61" s="685"/>
      <c r="AB61" s="685"/>
      <c r="AC61" s="685"/>
      <c r="AD61" s="685"/>
      <c r="AE61" s="685"/>
      <c r="AF61" s="685"/>
      <c r="AG61" s="685"/>
      <c r="AH61" s="685"/>
      <c r="AI61" s="685"/>
      <c r="AJ61" s="685"/>
      <c r="AK61" s="685"/>
      <c r="AL61" s="685"/>
      <c r="AM61" s="685"/>
      <c r="AN61" s="685"/>
      <c r="AO61" s="685"/>
      <c r="AP61" s="686"/>
      <c r="AQ61" s="548"/>
      <c r="AR61" s="549"/>
      <c r="AS61" s="549"/>
      <c r="AT61" s="549"/>
      <c r="AU61" s="550"/>
      <c r="AV61" s="688"/>
      <c r="AW61" s="688"/>
      <c r="AX61" s="688"/>
      <c r="AY61" s="688"/>
      <c r="AZ61" s="688"/>
      <c r="BA61" s="688"/>
      <c r="BB61" s="688"/>
      <c r="BC61" s="688"/>
      <c r="BD61" s="610"/>
      <c r="BE61" s="611"/>
      <c r="BF61" s="611"/>
      <c r="BG61" s="611"/>
      <c r="BH61" s="611"/>
      <c r="BI61" s="611"/>
      <c r="BJ61" s="611"/>
      <c r="BK61" s="612"/>
    </row>
    <row r="62" spans="1:63" ht="23.1" customHeight="1">
      <c r="A62" s="620"/>
      <c r="B62" s="356"/>
      <c r="C62" s="670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1"/>
      <c r="X62" s="671"/>
      <c r="Y62" s="671"/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1"/>
      <c r="AK62" s="671"/>
      <c r="AL62" s="671"/>
      <c r="AM62" s="671"/>
      <c r="AN62" s="671"/>
      <c r="AO62" s="671"/>
      <c r="AP62" s="672"/>
      <c r="AQ62" s="658"/>
      <c r="AR62" s="659"/>
      <c r="AS62" s="659"/>
      <c r="AT62" s="659"/>
      <c r="AU62" s="660"/>
      <c r="AV62" s="673"/>
      <c r="AW62" s="674"/>
      <c r="AX62" s="674"/>
      <c r="AY62" s="674"/>
      <c r="AZ62" s="674"/>
      <c r="BA62" s="674"/>
      <c r="BB62" s="674"/>
      <c r="BC62" s="675"/>
      <c r="BD62" s="610"/>
      <c r="BE62" s="611"/>
      <c r="BF62" s="611"/>
      <c r="BG62" s="611"/>
      <c r="BH62" s="611"/>
      <c r="BI62" s="611"/>
      <c r="BJ62" s="611"/>
      <c r="BK62" s="612"/>
    </row>
    <row r="63" spans="1:63" ht="23.1" customHeight="1">
      <c r="A63" s="620"/>
      <c r="B63" s="356"/>
      <c r="C63" s="670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671"/>
      <c r="R63" s="671"/>
      <c r="S63" s="671"/>
      <c r="T63" s="671"/>
      <c r="U63" s="671"/>
      <c r="V63" s="671"/>
      <c r="W63" s="671"/>
      <c r="X63" s="671"/>
      <c r="Y63" s="671"/>
      <c r="Z63" s="671"/>
      <c r="AA63" s="671"/>
      <c r="AB63" s="671"/>
      <c r="AC63" s="671"/>
      <c r="AD63" s="671"/>
      <c r="AE63" s="671"/>
      <c r="AF63" s="671"/>
      <c r="AG63" s="671"/>
      <c r="AH63" s="671"/>
      <c r="AI63" s="671"/>
      <c r="AJ63" s="671"/>
      <c r="AK63" s="671"/>
      <c r="AL63" s="671"/>
      <c r="AM63" s="671"/>
      <c r="AN63" s="671"/>
      <c r="AO63" s="671"/>
      <c r="AP63" s="672"/>
      <c r="AQ63" s="658"/>
      <c r="AR63" s="659"/>
      <c r="AS63" s="659"/>
      <c r="AT63" s="659"/>
      <c r="AU63" s="660"/>
      <c r="AV63" s="661"/>
      <c r="AW63" s="560"/>
      <c r="AX63" s="560"/>
      <c r="AY63" s="560"/>
      <c r="AZ63" s="560"/>
      <c r="BA63" s="560"/>
      <c r="BB63" s="560"/>
      <c r="BC63" s="561"/>
      <c r="BD63" s="610"/>
      <c r="BE63" s="611"/>
      <c r="BF63" s="611"/>
      <c r="BG63" s="611"/>
      <c r="BH63" s="611"/>
      <c r="BI63" s="611"/>
      <c r="BJ63" s="611"/>
      <c r="BK63" s="612"/>
    </row>
    <row r="64" spans="1:63" ht="23.1" customHeight="1">
      <c r="A64" s="620"/>
      <c r="B64" s="356"/>
      <c r="C64" s="670"/>
      <c r="D64" s="671"/>
      <c r="E64" s="671"/>
      <c r="F64" s="671"/>
      <c r="G64" s="671"/>
      <c r="H64" s="671"/>
      <c r="I64" s="671"/>
      <c r="J64" s="671"/>
      <c r="K64" s="671"/>
      <c r="L64" s="671"/>
      <c r="M64" s="671"/>
      <c r="N64" s="671"/>
      <c r="O64" s="671"/>
      <c r="P64" s="671"/>
      <c r="Q64" s="671"/>
      <c r="R64" s="671"/>
      <c r="S64" s="671"/>
      <c r="T64" s="671"/>
      <c r="U64" s="671"/>
      <c r="V64" s="671"/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1"/>
      <c r="AK64" s="671"/>
      <c r="AL64" s="671"/>
      <c r="AM64" s="671"/>
      <c r="AN64" s="671"/>
      <c r="AO64" s="671"/>
      <c r="AP64" s="672"/>
      <c r="AQ64" s="658"/>
      <c r="AR64" s="659"/>
      <c r="AS64" s="659"/>
      <c r="AT64" s="659"/>
      <c r="AU64" s="660"/>
      <c r="AV64" s="673"/>
      <c r="AW64" s="674"/>
      <c r="AX64" s="674"/>
      <c r="AY64" s="674"/>
      <c r="AZ64" s="674"/>
      <c r="BA64" s="674"/>
      <c r="BB64" s="674"/>
      <c r="BC64" s="675"/>
      <c r="BD64" s="655"/>
      <c r="BE64" s="656"/>
      <c r="BF64" s="656"/>
      <c r="BG64" s="656"/>
      <c r="BH64" s="656"/>
      <c r="BI64" s="656"/>
      <c r="BJ64" s="656"/>
      <c r="BK64" s="657"/>
    </row>
    <row r="65" spans="1:64" ht="23.1" customHeight="1" thickBot="1">
      <c r="A65" s="621"/>
      <c r="B65" s="357"/>
      <c r="C65" s="676"/>
      <c r="D65" s="677"/>
      <c r="E65" s="677"/>
      <c r="F65" s="677"/>
      <c r="G65" s="677"/>
      <c r="H65" s="677"/>
      <c r="I65" s="677"/>
      <c r="J65" s="677"/>
      <c r="K65" s="677"/>
      <c r="L65" s="677"/>
      <c r="M65" s="677"/>
      <c r="N65" s="677"/>
      <c r="O65" s="677"/>
      <c r="P65" s="677"/>
      <c r="Q65" s="677"/>
      <c r="R65" s="677"/>
      <c r="S65" s="677"/>
      <c r="T65" s="677"/>
      <c r="U65" s="677"/>
      <c r="V65" s="677"/>
      <c r="W65" s="677"/>
      <c r="X65" s="677"/>
      <c r="Y65" s="677"/>
      <c r="Z65" s="677"/>
      <c r="AA65" s="677"/>
      <c r="AB65" s="677"/>
      <c r="AC65" s="677"/>
      <c r="AD65" s="677"/>
      <c r="AE65" s="677"/>
      <c r="AF65" s="677"/>
      <c r="AG65" s="677"/>
      <c r="AH65" s="677"/>
      <c r="AI65" s="677"/>
      <c r="AJ65" s="677"/>
      <c r="AK65" s="677"/>
      <c r="AL65" s="677"/>
      <c r="AM65" s="677"/>
      <c r="AN65" s="677"/>
      <c r="AO65" s="677"/>
      <c r="AP65" s="678"/>
      <c r="AQ65" s="679"/>
      <c r="AR65" s="680"/>
      <c r="AS65" s="680"/>
      <c r="AT65" s="680"/>
      <c r="AU65" s="681"/>
      <c r="AV65" s="682"/>
      <c r="AW65" s="683"/>
      <c r="AX65" s="683"/>
      <c r="AY65" s="683"/>
      <c r="AZ65" s="683"/>
      <c r="BA65" s="683"/>
      <c r="BB65" s="683"/>
      <c r="BC65" s="684"/>
      <c r="BD65" s="637"/>
      <c r="BE65" s="638"/>
      <c r="BF65" s="638"/>
      <c r="BG65" s="638"/>
      <c r="BH65" s="638"/>
      <c r="BI65" s="638"/>
      <c r="BJ65" s="638"/>
      <c r="BK65" s="639"/>
    </row>
    <row r="66" spans="1:64" ht="21" customHeight="1" thickTop="1">
      <c r="A66" s="618" t="s">
        <v>63</v>
      </c>
      <c r="B66" s="358">
        <v>1</v>
      </c>
      <c r="C66" s="665" t="s">
        <v>64</v>
      </c>
      <c r="D66" s="666"/>
      <c r="E66" s="666"/>
      <c r="F66" s="666"/>
      <c r="G66" s="666"/>
      <c r="H66" s="666"/>
      <c r="I66" s="666"/>
      <c r="J66" s="666"/>
      <c r="K66" s="666"/>
      <c r="L66" s="666"/>
      <c r="M66" s="666"/>
      <c r="N66" s="666"/>
      <c r="O66" s="666"/>
      <c r="P66" s="666"/>
      <c r="Q66" s="666"/>
      <c r="R66" s="666"/>
      <c r="S66" s="666"/>
      <c r="T66" s="666"/>
      <c r="U66" s="666"/>
      <c r="V66" s="666"/>
      <c r="W66" s="666"/>
      <c r="X66" s="666"/>
      <c r="Y66" s="666"/>
      <c r="Z66" s="666"/>
      <c r="AA66" s="666"/>
      <c r="AB66" s="666"/>
      <c r="AC66" s="666"/>
      <c r="AD66" s="666"/>
      <c r="AE66" s="666"/>
      <c r="AF66" s="666"/>
      <c r="AG66" s="666"/>
      <c r="AH66" s="666"/>
      <c r="AI66" s="666"/>
      <c r="AJ66" s="666"/>
      <c r="AK66" s="666"/>
      <c r="AL66" s="666"/>
      <c r="AM66" s="666"/>
      <c r="AN66" s="666"/>
      <c r="AO66" s="666"/>
      <c r="AP66" s="666"/>
      <c r="AQ66" s="548">
        <v>24</v>
      </c>
      <c r="AR66" s="549"/>
      <c r="AS66" s="549"/>
      <c r="AT66" s="549"/>
      <c r="AU66" s="550"/>
      <c r="AV66" s="551"/>
      <c r="AW66" s="552"/>
      <c r="AX66" s="552"/>
      <c r="AY66" s="552"/>
      <c r="AZ66" s="552"/>
      <c r="BA66" s="552"/>
      <c r="BB66" s="552"/>
      <c r="BC66" s="553"/>
      <c r="BD66" s="667" t="s">
        <v>207</v>
      </c>
      <c r="BE66" s="668"/>
      <c r="BF66" s="668"/>
      <c r="BG66" s="668"/>
      <c r="BH66" s="668"/>
      <c r="BI66" s="668"/>
      <c r="BJ66" s="668"/>
      <c r="BK66" s="669"/>
    </row>
    <row r="67" spans="1:64" ht="21" customHeight="1">
      <c r="A67" s="620"/>
      <c r="B67" s="356"/>
      <c r="C67" s="545"/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6"/>
      <c r="AL67" s="546"/>
      <c r="AM67" s="546"/>
      <c r="AN67" s="546"/>
      <c r="AO67" s="546"/>
      <c r="AP67" s="547"/>
      <c r="AQ67" s="548"/>
      <c r="AR67" s="549"/>
      <c r="AS67" s="549"/>
      <c r="AT67" s="549"/>
      <c r="AU67" s="550"/>
      <c r="AV67" s="610"/>
      <c r="AW67" s="611"/>
      <c r="AX67" s="611"/>
      <c r="AY67" s="611"/>
      <c r="AZ67" s="611"/>
      <c r="BA67" s="611"/>
      <c r="BB67" s="611"/>
      <c r="BC67" s="612"/>
      <c r="BD67" s="662"/>
      <c r="BE67" s="663"/>
      <c r="BF67" s="663"/>
      <c r="BG67" s="663"/>
      <c r="BH67" s="663"/>
      <c r="BI67" s="663"/>
      <c r="BJ67" s="663"/>
      <c r="BK67" s="664"/>
    </row>
    <row r="68" spans="1:64" ht="23.1" customHeight="1">
      <c r="A68" s="620"/>
      <c r="B68" s="356"/>
      <c r="C68" s="545"/>
      <c r="D68" s="546"/>
      <c r="E68" s="546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7"/>
      <c r="AQ68" s="548"/>
      <c r="AR68" s="549"/>
      <c r="AS68" s="549"/>
      <c r="AT68" s="549"/>
      <c r="AU68" s="550"/>
      <c r="AV68" s="610"/>
      <c r="AW68" s="611"/>
      <c r="AX68" s="611"/>
      <c r="AY68" s="611"/>
      <c r="AZ68" s="611"/>
      <c r="BA68" s="611"/>
      <c r="BB68" s="611"/>
      <c r="BC68" s="612"/>
      <c r="BD68" s="662"/>
      <c r="BE68" s="663"/>
      <c r="BF68" s="663"/>
      <c r="BG68" s="663"/>
      <c r="BH68" s="663"/>
      <c r="BI68" s="663"/>
      <c r="BJ68" s="663"/>
      <c r="BK68" s="664"/>
    </row>
    <row r="69" spans="1:64" ht="23.1" customHeight="1">
      <c r="A69" s="620"/>
      <c r="B69" s="356"/>
      <c r="C69" s="545"/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/>
      <c r="AC69" s="546"/>
      <c r="AD69" s="546"/>
      <c r="AE69" s="546"/>
      <c r="AF69" s="546"/>
      <c r="AG69" s="546"/>
      <c r="AH69" s="546"/>
      <c r="AI69" s="546"/>
      <c r="AJ69" s="546"/>
      <c r="AK69" s="546"/>
      <c r="AL69" s="546"/>
      <c r="AM69" s="546"/>
      <c r="AN69" s="546"/>
      <c r="AO69" s="546"/>
      <c r="AP69" s="547"/>
      <c r="AQ69" s="548"/>
      <c r="AR69" s="549"/>
      <c r="AS69" s="549"/>
      <c r="AT69" s="549"/>
      <c r="AU69" s="550"/>
      <c r="AV69" s="610"/>
      <c r="AW69" s="611"/>
      <c r="AX69" s="611"/>
      <c r="AY69" s="611"/>
      <c r="AZ69" s="611"/>
      <c r="BA69" s="611"/>
      <c r="BB69" s="611"/>
      <c r="BC69" s="612"/>
      <c r="BD69" s="662"/>
      <c r="BE69" s="663"/>
      <c r="BF69" s="663"/>
      <c r="BG69" s="663"/>
      <c r="BH69" s="663"/>
      <c r="BI69" s="663"/>
      <c r="BJ69" s="663"/>
      <c r="BK69" s="664"/>
    </row>
    <row r="70" spans="1:64" ht="23.1" customHeight="1">
      <c r="A70" s="620"/>
      <c r="B70" s="356"/>
      <c r="C70" s="545"/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  <c r="R70" s="546"/>
      <c r="S70" s="546"/>
      <c r="T70" s="546"/>
      <c r="U70" s="546"/>
      <c r="V70" s="546"/>
      <c r="W70" s="546"/>
      <c r="X70" s="546"/>
      <c r="Y70" s="546"/>
      <c r="Z70" s="546"/>
      <c r="AA70" s="546"/>
      <c r="AB70" s="546"/>
      <c r="AC70" s="546"/>
      <c r="AD70" s="546"/>
      <c r="AE70" s="546"/>
      <c r="AF70" s="546"/>
      <c r="AG70" s="546"/>
      <c r="AH70" s="546"/>
      <c r="AI70" s="546"/>
      <c r="AJ70" s="546"/>
      <c r="AK70" s="546"/>
      <c r="AL70" s="546"/>
      <c r="AM70" s="546"/>
      <c r="AN70" s="546"/>
      <c r="AO70" s="546"/>
      <c r="AP70" s="547"/>
      <c r="AQ70" s="548"/>
      <c r="AR70" s="549"/>
      <c r="AS70" s="549"/>
      <c r="AT70" s="549"/>
      <c r="AU70" s="550"/>
      <c r="AV70" s="610"/>
      <c r="AW70" s="611"/>
      <c r="AX70" s="611"/>
      <c r="AY70" s="611"/>
      <c r="AZ70" s="611"/>
      <c r="BA70" s="611"/>
      <c r="BB70" s="611"/>
      <c r="BC70" s="612"/>
      <c r="BD70" s="662"/>
      <c r="BE70" s="663"/>
      <c r="BF70" s="663"/>
      <c r="BG70" s="663"/>
      <c r="BH70" s="663"/>
      <c r="BI70" s="663"/>
      <c r="BJ70" s="663"/>
      <c r="BK70" s="664"/>
    </row>
    <row r="71" spans="1:64" ht="23.1" customHeight="1">
      <c r="A71" s="620"/>
      <c r="B71" s="474"/>
      <c r="C71" s="545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  <c r="R71" s="546"/>
      <c r="S71" s="546"/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6"/>
      <c r="AL71" s="546"/>
      <c r="AM71" s="546"/>
      <c r="AN71" s="546"/>
      <c r="AO71" s="546"/>
      <c r="AP71" s="547"/>
      <c r="AQ71" s="548"/>
      <c r="AR71" s="549"/>
      <c r="AS71" s="549"/>
      <c r="AT71" s="549"/>
      <c r="AU71" s="550"/>
      <c r="AV71" s="610"/>
      <c r="AW71" s="611"/>
      <c r="AX71" s="611"/>
      <c r="AY71" s="611"/>
      <c r="AZ71" s="611"/>
      <c r="BA71" s="611"/>
      <c r="BB71" s="611"/>
      <c r="BC71" s="612"/>
      <c r="BD71" s="662"/>
      <c r="BE71" s="663"/>
      <c r="BF71" s="663"/>
      <c r="BG71" s="663"/>
      <c r="BH71" s="663"/>
      <c r="BI71" s="663"/>
      <c r="BJ71" s="663"/>
      <c r="BK71" s="664"/>
    </row>
    <row r="72" spans="1:64" ht="23.1" customHeight="1">
      <c r="A72" s="620"/>
      <c r="B72" s="474"/>
      <c r="C72" s="545"/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  <c r="R72" s="546"/>
      <c r="S72" s="546"/>
      <c r="T72" s="546"/>
      <c r="U72" s="546"/>
      <c r="V72" s="546"/>
      <c r="W72" s="546"/>
      <c r="X72" s="546"/>
      <c r="Y72" s="546"/>
      <c r="Z72" s="546"/>
      <c r="AA72" s="546"/>
      <c r="AB72" s="546"/>
      <c r="AC72" s="546"/>
      <c r="AD72" s="546"/>
      <c r="AE72" s="546"/>
      <c r="AF72" s="546"/>
      <c r="AG72" s="546"/>
      <c r="AH72" s="546"/>
      <c r="AI72" s="546"/>
      <c r="AJ72" s="546"/>
      <c r="AK72" s="546"/>
      <c r="AL72" s="546"/>
      <c r="AM72" s="546"/>
      <c r="AN72" s="546"/>
      <c r="AO72" s="546"/>
      <c r="AP72" s="547"/>
      <c r="AQ72" s="548"/>
      <c r="AR72" s="549"/>
      <c r="AS72" s="549"/>
      <c r="AT72" s="549"/>
      <c r="AU72" s="550"/>
      <c r="AV72" s="551"/>
      <c r="AW72" s="552"/>
      <c r="AX72" s="552"/>
      <c r="AY72" s="552"/>
      <c r="AZ72" s="552"/>
      <c r="BA72" s="552"/>
      <c r="BB72" s="552"/>
      <c r="BC72" s="553"/>
      <c r="BD72" s="554"/>
      <c r="BE72" s="555"/>
      <c r="BF72" s="555"/>
      <c r="BG72" s="555"/>
      <c r="BH72" s="555"/>
      <c r="BI72" s="555"/>
      <c r="BJ72" s="555"/>
      <c r="BK72" s="556"/>
    </row>
    <row r="73" spans="1:64" ht="23.1" customHeight="1">
      <c r="A73" s="620"/>
      <c r="B73" s="474"/>
      <c r="C73" s="545"/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  <c r="R73" s="546"/>
      <c r="S73" s="546"/>
      <c r="T73" s="546"/>
      <c r="U73" s="546"/>
      <c r="V73" s="546"/>
      <c r="W73" s="546"/>
      <c r="X73" s="546"/>
      <c r="Y73" s="546"/>
      <c r="Z73" s="546"/>
      <c r="AA73" s="546"/>
      <c r="AB73" s="546"/>
      <c r="AC73" s="546"/>
      <c r="AD73" s="546"/>
      <c r="AE73" s="546"/>
      <c r="AF73" s="546"/>
      <c r="AG73" s="546"/>
      <c r="AH73" s="546"/>
      <c r="AI73" s="546"/>
      <c r="AJ73" s="546"/>
      <c r="AK73" s="546"/>
      <c r="AL73" s="546"/>
      <c r="AM73" s="546"/>
      <c r="AN73" s="546"/>
      <c r="AO73" s="546"/>
      <c r="AP73" s="547"/>
      <c r="AQ73" s="658"/>
      <c r="AR73" s="659"/>
      <c r="AS73" s="659"/>
      <c r="AT73" s="659"/>
      <c r="AU73" s="660"/>
      <c r="AV73" s="661"/>
      <c r="AW73" s="560"/>
      <c r="AX73" s="560"/>
      <c r="AY73" s="560"/>
      <c r="AZ73" s="560"/>
      <c r="BA73" s="560"/>
      <c r="BB73" s="560"/>
      <c r="BC73" s="561"/>
      <c r="BD73" s="662" t="s">
        <v>65</v>
      </c>
      <c r="BE73" s="663"/>
      <c r="BF73" s="663"/>
      <c r="BG73" s="663"/>
      <c r="BH73" s="663"/>
      <c r="BI73" s="663"/>
      <c r="BJ73" s="663"/>
      <c r="BK73" s="664"/>
    </row>
    <row r="74" spans="1:64" ht="23.1" customHeight="1">
      <c r="A74" s="620"/>
      <c r="B74" s="474"/>
      <c r="C74" s="649"/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650"/>
      <c r="AA74" s="650"/>
      <c r="AB74" s="650"/>
      <c r="AC74" s="650"/>
      <c r="AD74" s="650"/>
      <c r="AE74" s="650"/>
      <c r="AF74" s="650"/>
      <c r="AG74" s="650"/>
      <c r="AH74" s="650"/>
      <c r="AI74" s="650"/>
      <c r="AJ74" s="650"/>
      <c r="AK74" s="650"/>
      <c r="AL74" s="650"/>
      <c r="AM74" s="650"/>
      <c r="AN74" s="650"/>
      <c r="AO74" s="650"/>
      <c r="AP74" s="651"/>
      <c r="AQ74" s="652"/>
      <c r="AR74" s="653"/>
      <c r="AS74" s="653"/>
      <c r="AT74" s="653"/>
      <c r="AU74" s="654"/>
      <c r="AV74" s="610"/>
      <c r="AW74" s="611"/>
      <c r="AX74" s="611"/>
      <c r="AY74" s="611"/>
      <c r="AZ74" s="611"/>
      <c r="BA74" s="611"/>
      <c r="BB74" s="611"/>
      <c r="BC74" s="612"/>
      <c r="BD74" s="542"/>
      <c r="BE74" s="543"/>
      <c r="BF74" s="543"/>
      <c r="BG74" s="543"/>
      <c r="BH74" s="543"/>
      <c r="BI74" s="543"/>
      <c r="BJ74" s="543"/>
      <c r="BK74" s="544"/>
    </row>
    <row r="75" spans="1:64" ht="22.5" customHeight="1">
      <c r="A75" s="620"/>
      <c r="B75" s="474"/>
      <c r="C75" s="649"/>
      <c r="D75" s="650"/>
      <c r="E75" s="650"/>
      <c r="F75" s="650"/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1"/>
      <c r="AQ75" s="652"/>
      <c r="AR75" s="653"/>
      <c r="AS75" s="653"/>
      <c r="AT75" s="653"/>
      <c r="AU75" s="654"/>
      <c r="AV75" s="554"/>
      <c r="AW75" s="555"/>
      <c r="AX75" s="555"/>
      <c r="AY75" s="555"/>
      <c r="AZ75" s="555"/>
      <c r="BA75" s="555"/>
      <c r="BB75" s="555"/>
      <c r="BC75" s="556"/>
      <c r="BD75" s="655"/>
      <c r="BE75" s="656"/>
      <c r="BF75" s="656"/>
      <c r="BG75" s="656"/>
      <c r="BH75" s="656"/>
      <c r="BI75" s="656"/>
      <c r="BJ75" s="656"/>
      <c r="BK75" s="657"/>
    </row>
    <row r="76" spans="1:64" ht="22.5" customHeight="1">
      <c r="A76" s="620"/>
      <c r="B76" s="475"/>
      <c r="C76" s="649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0"/>
      <c r="R76" s="650"/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50"/>
      <c r="AH76" s="650"/>
      <c r="AI76" s="650"/>
      <c r="AJ76" s="650"/>
      <c r="AK76" s="650"/>
      <c r="AL76" s="650"/>
      <c r="AM76" s="650"/>
      <c r="AN76" s="650"/>
      <c r="AO76" s="650"/>
      <c r="AP76" s="651"/>
      <c r="AQ76" s="652"/>
      <c r="AR76" s="653"/>
      <c r="AS76" s="653"/>
      <c r="AT76" s="653"/>
      <c r="AU76" s="654"/>
      <c r="AV76" s="554"/>
      <c r="AW76" s="555"/>
      <c r="AX76" s="555"/>
      <c r="AY76" s="555"/>
      <c r="AZ76" s="555"/>
      <c r="BA76" s="555"/>
      <c r="BB76" s="555"/>
      <c r="BC76" s="556"/>
      <c r="BD76" s="631"/>
      <c r="BE76" s="632"/>
      <c r="BF76" s="632"/>
      <c r="BG76" s="632"/>
      <c r="BH76" s="632"/>
      <c r="BI76" s="632"/>
      <c r="BJ76" s="632"/>
      <c r="BK76" s="633"/>
    </row>
    <row r="77" spans="1:64" ht="22.5" customHeight="1">
      <c r="A77" s="620"/>
      <c r="B77" s="356"/>
      <c r="C77" s="649"/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0"/>
      <c r="Q77" s="650"/>
      <c r="R77" s="650"/>
      <c r="S77" s="650"/>
      <c r="T77" s="650"/>
      <c r="U77" s="650"/>
      <c r="V77" s="650"/>
      <c r="W77" s="650"/>
      <c r="X77" s="650"/>
      <c r="Y77" s="650"/>
      <c r="Z77" s="650"/>
      <c r="AA77" s="650"/>
      <c r="AB77" s="650"/>
      <c r="AC77" s="650"/>
      <c r="AD77" s="650"/>
      <c r="AE77" s="650"/>
      <c r="AF77" s="650"/>
      <c r="AG77" s="650"/>
      <c r="AH77" s="650"/>
      <c r="AI77" s="650"/>
      <c r="AJ77" s="650"/>
      <c r="AK77" s="650"/>
      <c r="AL77" s="650"/>
      <c r="AM77" s="650"/>
      <c r="AN77" s="650"/>
      <c r="AO77" s="650"/>
      <c r="AP77" s="651"/>
      <c r="AQ77" s="652"/>
      <c r="AR77" s="653"/>
      <c r="AS77" s="653"/>
      <c r="AT77" s="653"/>
      <c r="AU77" s="654"/>
      <c r="AV77" s="554"/>
      <c r="AW77" s="555"/>
      <c r="AX77" s="555"/>
      <c r="AY77" s="555"/>
      <c r="AZ77" s="555"/>
      <c r="BA77" s="555"/>
      <c r="BB77" s="555"/>
      <c r="BC77" s="556"/>
      <c r="BD77" s="631"/>
      <c r="BE77" s="632"/>
      <c r="BF77" s="632"/>
      <c r="BG77" s="632"/>
      <c r="BH77" s="632"/>
      <c r="BI77" s="632"/>
      <c r="BJ77" s="632"/>
      <c r="BK77" s="633"/>
    </row>
    <row r="78" spans="1:64" ht="24.75" customHeight="1">
      <c r="A78" s="621"/>
      <c r="B78" s="357"/>
      <c r="C78" s="574"/>
      <c r="D78" s="575"/>
      <c r="E78" s="575"/>
      <c r="F78" s="575"/>
      <c r="G78" s="575"/>
      <c r="H78" s="575"/>
      <c r="I78" s="575"/>
      <c r="J78" s="575"/>
      <c r="K78" s="575"/>
      <c r="L78" s="575"/>
      <c r="M78" s="575"/>
      <c r="N78" s="575"/>
      <c r="O78" s="575"/>
      <c r="P78" s="575"/>
      <c r="Q78" s="575"/>
      <c r="R78" s="575"/>
      <c r="S78" s="575"/>
      <c r="T78" s="575"/>
      <c r="U78" s="575"/>
      <c r="V78" s="575"/>
      <c r="W78" s="575"/>
      <c r="X78" s="575"/>
      <c r="Y78" s="575"/>
      <c r="Z78" s="575"/>
      <c r="AA78" s="575"/>
      <c r="AB78" s="575"/>
      <c r="AC78" s="575"/>
      <c r="AD78" s="575"/>
      <c r="AE78" s="575"/>
      <c r="AF78" s="575"/>
      <c r="AG78" s="575"/>
      <c r="AH78" s="575"/>
      <c r="AI78" s="575"/>
      <c r="AJ78" s="575"/>
      <c r="AK78" s="575"/>
      <c r="AL78" s="575"/>
      <c r="AM78" s="575"/>
      <c r="AN78" s="575"/>
      <c r="AO78" s="575"/>
      <c r="AP78" s="576"/>
      <c r="AQ78" s="577"/>
      <c r="AR78" s="578"/>
      <c r="AS78" s="578"/>
      <c r="AT78" s="578"/>
      <c r="AU78" s="579"/>
      <c r="AV78" s="634"/>
      <c r="AW78" s="635"/>
      <c r="AX78" s="635"/>
      <c r="AY78" s="635"/>
      <c r="AZ78" s="635"/>
      <c r="BA78" s="635"/>
      <c r="BB78" s="635"/>
      <c r="BC78" s="636"/>
      <c r="BD78" s="637"/>
      <c r="BE78" s="638"/>
      <c r="BF78" s="638"/>
      <c r="BG78" s="638"/>
      <c r="BH78" s="638"/>
      <c r="BI78" s="638"/>
      <c r="BJ78" s="638"/>
      <c r="BK78" s="639"/>
    </row>
    <row r="79" spans="1:64" ht="23.1" customHeight="1">
      <c r="A79" s="618" t="s">
        <v>28</v>
      </c>
      <c r="B79" s="358">
        <v>1</v>
      </c>
      <c r="C79" s="545" t="s">
        <v>66</v>
      </c>
      <c r="D79" s="546"/>
      <c r="E79" s="546"/>
      <c r="F79" s="546"/>
      <c r="G79" s="546"/>
      <c r="H79" s="546"/>
      <c r="I79" s="546"/>
      <c r="J79" s="546"/>
      <c r="K79" s="546"/>
      <c r="L79" s="546"/>
      <c r="M79" s="546"/>
      <c r="N79" s="546"/>
      <c r="O79" s="546"/>
      <c r="P79" s="546"/>
      <c r="Q79" s="546"/>
      <c r="R79" s="546"/>
      <c r="S79" s="546"/>
      <c r="T79" s="546"/>
      <c r="U79" s="546"/>
      <c r="V79" s="546"/>
      <c r="W79" s="546"/>
      <c r="X79" s="546"/>
      <c r="Y79" s="546"/>
      <c r="Z79" s="546"/>
      <c r="AA79" s="546"/>
      <c r="AB79" s="546"/>
      <c r="AC79" s="546"/>
      <c r="AD79" s="546"/>
      <c r="AE79" s="546"/>
      <c r="AF79" s="546"/>
      <c r="AG79" s="546"/>
      <c r="AH79" s="546"/>
      <c r="AI79" s="546"/>
      <c r="AJ79" s="546"/>
      <c r="AK79" s="546"/>
      <c r="AL79" s="546"/>
      <c r="AM79" s="546"/>
      <c r="AN79" s="546"/>
      <c r="AO79" s="546"/>
      <c r="AP79" s="547"/>
      <c r="AQ79" s="640">
        <v>24</v>
      </c>
      <c r="AR79" s="641"/>
      <c r="AS79" s="641"/>
      <c r="AT79" s="641"/>
      <c r="AU79" s="642"/>
      <c r="AV79" s="551"/>
      <c r="AW79" s="552"/>
      <c r="AX79" s="552"/>
      <c r="AY79" s="552"/>
      <c r="AZ79" s="552"/>
      <c r="BA79" s="552"/>
      <c r="BB79" s="552"/>
      <c r="BC79" s="553"/>
      <c r="BD79" s="643" t="s">
        <v>67</v>
      </c>
      <c r="BE79" s="644"/>
      <c r="BF79" s="644"/>
      <c r="BG79" s="644"/>
      <c r="BH79" s="644"/>
      <c r="BI79" s="644"/>
      <c r="BJ79" s="644"/>
      <c r="BK79" s="645"/>
      <c r="BL79" s="483"/>
    </row>
    <row r="80" spans="1:64" ht="23.1" customHeight="1">
      <c r="A80" s="620"/>
      <c r="B80" s="476">
        <v>2</v>
      </c>
      <c r="C80" s="604" t="s">
        <v>68</v>
      </c>
      <c r="D80" s="605"/>
      <c r="E80" s="605"/>
      <c r="F80" s="605"/>
      <c r="G80" s="605"/>
      <c r="H80" s="605"/>
      <c r="I80" s="605"/>
      <c r="J80" s="605"/>
      <c r="K80" s="605"/>
      <c r="L80" s="605"/>
      <c r="M80" s="605"/>
      <c r="N80" s="605"/>
      <c r="O80" s="605"/>
      <c r="P80" s="605"/>
      <c r="Q80" s="605"/>
      <c r="R80" s="605"/>
      <c r="S80" s="605"/>
      <c r="T80" s="605"/>
      <c r="U80" s="605"/>
      <c r="V80" s="605"/>
      <c r="W80" s="605"/>
      <c r="X80" s="605"/>
      <c r="Y80" s="605"/>
      <c r="Z80" s="605"/>
      <c r="AA80" s="605"/>
      <c r="AB80" s="605"/>
      <c r="AC80" s="605"/>
      <c r="AD80" s="605"/>
      <c r="AE80" s="605"/>
      <c r="AF80" s="605"/>
      <c r="AG80" s="605"/>
      <c r="AH80" s="605"/>
      <c r="AI80" s="605"/>
      <c r="AJ80" s="605"/>
      <c r="AK80" s="605"/>
      <c r="AL80" s="605"/>
      <c r="AM80" s="605"/>
      <c r="AN80" s="605"/>
      <c r="AO80" s="605"/>
      <c r="AP80" s="606"/>
      <c r="AQ80" s="548">
        <v>24</v>
      </c>
      <c r="AR80" s="549"/>
      <c r="AS80" s="549"/>
      <c r="AT80" s="549"/>
      <c r="AU80" s="550"/>
      <c r="AV80" s="551" t="s">
        <v>69</v>
      </c>
      <c r="AW80" s="552"/>
      <c r="AX80" s="552"/>
      <c r="AY80" s="552"/>
      <c r="AZ80" s="552"/>
      <c r="BA80" s="552"/>
      <c r="BB80" s="552"/>
      <c r="BC80" s="553"/>
      <c r="BD80" s="646"/>
      <c r="BE80" s="647"/>
      <c r="BF80" s="647"/>
      <c r="BG80" s="647"/>
      <c r="BH80" s="647"/>
      <c r="BI80" s="647"/>
      <c r="BJ80" s="647"/>
      <c r="BK80" s="648"/>
      <c r="BL80" s="484"/>
    </row>
    <row r="81" spans="1:63" ht="23.1" customHeight="1">
      <c r="A81" s="620"/>
      <c r="B81" s="477"/>
      <c r="C81" s="545"/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546"/>
      <c r="O81" s="546"/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6"/>
      <c r="AA81" s="546"/>
      <c r="AB81" s="546"/>
      <c r="AC81" s="546"/>
      <c r="AD81" s="546"/>
      <c r="AE81" s="546"/>
      <c r="AF81" s="546"/>
      <c r="AG81" s="546"/>
      <c r="AH81" s="546"/>
      <c r="AI81" s="546"/>
      <c r="AJ81" s="546"/>
      <c r="AK81" s="546"/>
      <c r="AL81" s="546"/>
      <c r="AM81" s="546"/>
      <c r="AN81" s="546"/>
      <c r="AO81" s="546"/>
      <c r="AP81" s="547"/>
      <c r="AQ81" s="548"/>
      <c r="AR81" s="549"/>
      <c r="AS81" s="549"/>
      <c r="AT81" s="549"/>
      <c r="AU81" s="550"/>
      <c r="AV81" s="551"/>
      <c r="AW81" s="552"/>
      <c r="AX81" s="552"/>
      <c r="AY81" s="552"/>
      <c r="AZ81" s="552"/>
      <c r="BA81" s="552"/>
      <c r="BB81" s="552"/>
      <c r="BC81" s="553"/>
      <c r="BD81" s="554"/>
      <c r="BE81" s="555"/>
      <c r="BF81" s="555"/>
      <c r="BG81" s="555"/>
      <c r="BH81" s="555"/>
      <c r="BI81" s="555"/>
      <c r="BJ81" s="555"/>
      <c r="BK81" s="556"/>
    </row>
    <row r="82" spans="1:63" ht="23.1" customHeight="1">
      <c r="A82" s="620"/>
      <c r="B82" s="477"/>
      <c r="C82" s="557"/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8"/>
      <c r="U82" s="558"/>
      <c r="V82" s="558"/>
      <c r="W82" s="558"/>
      <c r="X82" s="558"/>
      <c r="Y82" s="558"/>
      <c r="Z82" s="558"/>
      <c r="AA82" s="558"/>
      <c r="AB82" s="558"/>
      <c r="AC82" s="558"/>
      <c r="AD82" s="558"/>
      <c r="AE82" s="558"/>
      <c r="AF82" s="558"/>
      <c r="AG82" s="558"/>
      <c r="AH82" s="558"/>
      <c r="AI82" s="558"/>
      <c r="AJ82" s="558"/>
      <c r="AK82" s="558"/>
      <c r="AL82" s="558"/>
      <c r="AM82" s="558"/>
      <c r="AN82" s="558"/>
      <c r="AO82" s="558"/>
      <c r="AP82" s="559"/>
      <c r="AQ82" s="548"/>
      <c r="AR82" s="549"/>
      <c r="AS82" s="549"/>
      <c r="AT82" s="549"/>
      <c r="AU82" s="550"/>
      <c r="AV82" s="551"/>
      <c r="AW82" s="560"/>
      <c r="AX82" s="560"/>
      <c r="AY82" s="560"/>
      <c r="AZ82" s="560"/>
      <c r="BA82" s="560"/>
      <c r="BB82" s="560"/>
      <c r="BC82" s="561"/>
      <c r="BD82" s="562"/>
      <c r="BE82" s="563"/>
      <c r="BF82" s="563"/>
      <c r="BG82" s="563"/>
      <c r="BH82" s="563"/>
      <c r="BI82" s="563"/>
      <c r="BJ82" s="563"/>
      <c r="BK82" s="564"/>
    </row>
    <row r="83" spans="1:63" ht="23.1" customHeight="1">
      <c r="A83" s="620"/>
      <c r="B83" s="477"/>
      <c r="C83" s="545"/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6"/>
      <c r="AM83" s="546"/>
      <c r="AN83" s="546"/>
      <c r="AO83" s="546"/>
      <c r="AP83" s="547"/>
      <c r="AQ83" s="565"/>
      <c r="AR83" s="566"/>
      <c r="AS83" s="566"/>
      <c r="AT83" s="566"/>
      <c r="AU83" s="567"/>
      <c r="AV83" s="568"/>
      <c r="AW83" s="569"/>
      <c r="AX83" s="569"/>
      <c r="AY83" s="569"/>
      <c r="AZ83" s="569"/>
      <c r="BA83" s="569"/>
      <c r="BB83" s="569"/>
      <c r="BC83" s="570"/>
      <c r="BD83" s="571"/>
      <c r="BE83" s="572"/>
      <c r="BF83" s="572"/>
      <c r="BG83" s="572"/>
      <c r="BH83" s="572"/>
      <c r="BI83" s="572"/>
      <c r="BJ83" s="572"/>
      <c r="BK83" s="573"/>
    </row>
    <row r="84" spans="1:63" ht="25.5" customHeight="1">
      <c r="A84" s="620"/>
      <c r="B84" s="477"/>
      <c r="C84" s="545"/>
      <c r="D84" s="546"/>
      <c r="E84" s="546"/>
      <c r="F84" s="546"/>
      <c r="G84" s="546"/>
      <c r="H84" s="546"/>
      <c r="I84" s="546"/>
      <c r="J84" s="546"/>
      <c r="K84" s="546"/>
      <c r="L84" s="546"/>
      <c r="M84" s="546"/>
      <c r="N84" s="546"/>
      <c r="O84" s="546"/>
      <c r="P84" s="546"/>
      <c r="Q84" s="546"/>
      <c r="R84" s="546"/>
      <c r="S84" s="546"/>
      <c r="T84" s="546"/>
      <c r="U84" s="546"/>
      <c r="V84" s="546"/>
      <c r="W84" s="546"/>
      <c r="X84" s="546"/>
      <c r="Y84" s="546"/>
      <c r="Z84" s="546"/>
      <c r="AA84" s="546"/>
      <c r="AB84" s="546"/>
      <c r="AC84" s="546"/>
      <c r="AD84" s="546"/>
      <c r="AE84" s="546"/>
      <c r="AF84" s="546"/>
      <c r="AG84" s="546"/>
      <c r="AH84" s="546"/>
      <c r="AI84" s="546"/>
      <c r="AJ84" s="546"/>
      <c r="AK84" s="546"/>
      <c r="AL84" s="546"/>
      <c r="AM84" s="546"/>
      <c r="AN84" s="546"/>
      <c r="AO84" s="546"/>
      <c r="AP84" s="547"/>
      <c r="AQ84" s="565"/>
      <c r="AR84" s="566"/>
      <c r="AS84" s="566"/>
      <c r="AT84" s="566"/>
      <c r="AU84" s="567"/>
      <c r="AV84" s="568"/>
      <c r="AW84" s="569"/>
      <c r="AX84" s="569"/>
      <c r="AY84" s="569"/>
      <c r="AZ84" s="569"/>
      <c r="BA84" s="569"/>
      <c r="BB84" s="569"/>
      <c r="BC84" s="570"/>
      <c r="BD84" s="601"/>
      <c r="BE84" s="602"/>
      <c r="BF84" s="602"/>
      <c r="BG84" s="602"/>
      <c r="BH84" s="602"/>
      <c r="BI84" s="602"/>
      <c r="BJ84" s="602"/>
      <c r="BK84" s="603"/>
    </row>
    <row r="85" spans="1:63" ht="22.5" customHeight="1">
      <c r="A85" s="620"/>
      <c r="B85" s="477"/>
      <c r="C85" s="604"/>
      <c r="D85" s="605"/>
      <c r="E85" s="605"/>
      <c r="F85" s="605"/>
      <c r="G85" s="605"/>
      <c r="H85" s="605"/>
      <c r="I85" s="605"/>
      <c r="J85" s="605"/>
      <c r="K85" s="605"/>
      <c r="L85" s="605"/>
      <c r="M85" s="605"/>
      <c r="N85" s="605"/>
      <c r="O85" s="605"/>
      <c r="P85" s="605"/>
      <c r="Q85" s="605"/>
      <c r="R85" s="605"/>
      <c r="S85" s="605"/>
      <c r="T85" s="605"/>
      <c r="U85" s="605"/>
      <c r="V85" s="605"/>
      <c r="W85" s="605"/>
      <c r="X85" s="605"/>
      <c r="Y85" s="605"/>
      <c r="Z85" s="605"/>
      <c r="AA85" s="605"/>
      <c r="AB85" s="605"/>
      <c r="AC85" s="605"/>
      <c r="AD85" s="605"/>
      <c r="AE85" s="605"/>
      <c r="AF85" s="605"/>
      <c r="AG85" s="605"/>
      <c r="AH85" s="605"/>
      <c r="AI85" s="605"/>
      <c r="AJ85" s="605"/>
      <c r="AK85" s="605"/>
      <c r="AL85" s="605"/>
      <c r="AM85" s="605"/>
      <c r="AN85" s="605"/>
      <c r="AO85" s="605"/>
      <c r="AP85" s="606"/>
      <c r="AQ85" s="565"/>
      <c r="AR85" s="566"/>
      <c r="AS85" s="566"/>
      <c r="AT85" s="566"/>
      <c r="AU85" s="567"/>
      <c r="AV85" s="551"/>
      <c r="AW85" s="552"/>
      <c r="AX85" s="552"/>
      <c r="AY85" s="552"/>
      <c r="AZ85" s="552"/>
      <c r="BA85" s="552"/>
      <c r="BB85" s="552"/>
      <c r="BC85" s="553"/>
      <c r="BD85" s="607"/>
      <c r="BE85" s="608"/>
      <c r="BF85" s="608"/>
      <c r="BG85" s="608"/>
      <c r="BH85" s="608"/>
      <c r="BI85" s="608"/>
      <c r="BJ85" s="608"/>
      <c r="BK85" s="609"/>
    </row>
    <row r="86" spans="1:63" ht="22.5" customHeight="1">
      <c r="A86" s="620"/>
      <c r="B86" s="477"/>
      <c r="C86" s="545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6"/>
      <c r="Q86" s="546"/>
      <c r="R86" s="546"/>
      <c r="S86" s="546"/>
      <c r="T86" s="546"/>
      <c r="U86" s="546"/>
      <c r="V86" s="546"/>
      <c r="W86" s="546"/>
      <c r="X86" s="546"/>
      <c r="Y86" s="546"/>
      <c r="Z86" s="546"/>
      <c r="AA86" s="546"/>
      <c r="AB86" s="546"/>
      <c r="AC86" s="546"/>
      <c r="AD86" s="546"/>
      <c r="AE86" s="546"/>
      <c r="AF86" s="546"/>
      <c r="AG86" s="546"/>
      <c r="AH86" s="546"/>
      <c r="AI86" s="546"/>
      <c r="AJ86" s="546"/>
      <c r="AK86" s="546"/>
      <c r="AL86" s="546"/>
      <c r="AM86" s="546"/>
      <c r="AN86" s="546"/>
      <c r="AO86" s="546"/>
      <c r="AP86" s="547"/>
      <c r="AQ86" s="548"/>
      <c r="AR86" s="549"/>
      <c r="AS86" s="549"/>
      <c r="AT86" s="549"/>
      <c r="AU86" s="550"/>
      <c r="AV86" s="610"/>
      <c r="AW86" s="611"/>
      <c r="AX86" s="611"/>
      <c r="AY86" s="611"/>
      <c r="AZ86" s="611"/>
      <c r="BA86" s="611"/>
      <c r="BB86" s="611"/>
      <c r="BC86" s="612"/>
      <c r="BD86" s="542"/>
      <c r="BE86" s="543"/>
      <c r="BF86" s="543"/>
      <c r="BG86" s="543"/>
      <c r="BH86" s="543"/>
      <c r="BI86" s="543"/>
      <c r="BJ86" s="543"/>
      <c r="BK86" s="544"/>
    </row>
    <row r="87" spans="1:63" ht="22.5" customHeight="1">
      <c r="A87" s="620"/>
      <c r="B87" s="477"/>
      <c r="C87" s="545"/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6"/>
      <c r="O87" s="546"/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6"/>
      <c r="AL87" s="546"/>
      <c r="AM87" s="546"/>
      <c r="AN87" s="546"/>
      <c r="AO87" s="546"/>
      <c r="AP87" s="547"/>
      <c r="AQ87" s="548"/>
      <c r="AR87" s="549"/>
      <c r="AS87" s="549"/>
      <c r="AT87" s="549"/>
      <c r="AU87" s="550"/>
      <c r="AV87" s="610"/>
      <c r="AW87" s="611"/>
      <c r="AX87" s="611"/>
      <c r="AY87" s="611"/>
      <c r="AZ87" s="611"/>
      <c r="BA87" s="611"/>
      <c r="BB87" s="611"/>
      <c r="BC87" s="612"/>
      <c r="BD87" s="542"/>
      <c r="BE87" s="543"/>
      <c r="BF87" s="543"/>
      <c r="BG87" s="543"/>
      <c r="BH87" s="543"/>
      <c r="BI87" s="543"/>
      <c r="BJ87" s="543"/>
      <c r="BK87" s="544"/>
    </row>
    <row r="88" spans="1:63" ht="22.5" customHeight="1">
      <c r="A88" s="620"/>
      <c r="B88" s="356"/>
      <c r="C88" s="630"/>
      <c r="D88" s="558"/>
      <c r="E88" s="558"/>
      <c r="F88" s="558"/>
      <c r="G88" s="558"/>
      <c r="H88" s="558"/>
      <c r="I88" s="558"/>
      <c r="J88" s="558"/>
      <c r="K88" s="558"/>
      <c r="L88" s="558"/>
      <c r="M88" s="558"/>
      <c r="N88" s="558"/>
      <c r="O88" s="558"/>
      <c r="P88" s="558"/>
      <c r="Q88" s="558"/>
      <c r="R88" s="558"/>
      <c r="S88" s="558"/>
      <c r="T88" s="558"/>
      <c r="U88" s="558"/>
      <c r="V88" s="558"/>
      <c r="W88" s="558"/>
      <c r="X88" s="558"/>
      <c r="Y88" s="558"/>
      <c r="Z88" s="558"/>
      <c r="AA88" s="558"/>
      <c r="AB88" s="558"/>
      <c r="AC88" s="558"/>
      <c r="AD88" s="558"/>
      <c r="AE88" s="558"/>
      <c r="AF88" s="558"/>
      <c r="AG88" s="558"/>
      <c r="AH88" s="558"/>
      <c r="AI88" s="558"/>
      <c r="AJ88" s="558"/>
      <c r="AK88" s="558"/>
      <c r="AL88" s="558"/>
      <c r="AM88" s="558"/>
      <c r="AN88" s="558"/>
      <c r="AO88" s="558"/>
      <c r="AP88" s="559"/>
      <c r="AQ88" s="565"/>
      <c r="AR88" s="566"/>
      <c r="AS88" s="566"/>
      <c r="AT88" s="566"/>
      <c r="AU88" s="567"/>
      <c r="AV88" s="551"/>
      <c r="AW88" s="552"/>
      <c r="AX88" s="552"/>
      <c r="AY88" s="552"/>
      <c r="AZ88" s="552"/>
      <c r="BA88" s="552"/>
      <c r="BB88" s="552"/>
      <c r="BC88" s="553"/>
      <c r="BD88" s="631"/>
      <c r="BE88" s="632"/>
      <c r="BF88" s="632"/>
      <c r="BG88" s="632"/>
      <c r="BH88" s="632"/>
      <c r="BI88" s="632"/>
      <c r="BJ88" s="632"/>
      <c r="BK88" s="633"/>
    </row>
    <row r="89" spans="1:63" ht="23.1" customHeight="1">
      <c r="A89" s="620"/>
      <c r="B89" s="477"/>
      <c r="C89" s="545"/>
      <c r="D89" s="546"/>
      <c r="E89" s="546"/>
      <c r="F89" s="546"/>
      <c r="G89" s="546"/>
      <c r="H89" s="546"/>
      <c r="I89" s="546"/>
      <c r="J89" s="546"/>
      <c r="K89" s="546"/>
      <c r="L89" s="546"/>
      <c r="M89" s="546"/>
      <c r="N89" s="546"/>
      <c r="O89" s="546"/>
      <c r="P89" s="546"/>
      <c r="Q89" s="546"/>
      <c r="R89" s="546"/>
      <c r="S89" s="546"/>
      <c r="T89" s="546"/>
      <c r="U89" s="546"/>
      <c r="V89" s="546"/>
      <c r="W89" s="546"/>
      <c r="X89" s="546"/>
      <c r="Y89" s="546"/>
      <c r="Z89" s="546"/>
      <c r="AA89" s="546"/>
      <c r="AB89" s="546"/>
      <c r="AC89" s="546"/>
      <c r="AD89" s="546"/>
      <c r="AE89" s="546"/>
      <c r="AF89" s="546"/>
      <c r="AG89" s="546"/>
      <c r="AH89" s="546"/>
      <c r="AI89" s="546"/>
      <c r="AJ89" s="546"/>
      <c r="AK89" s="546"/>
      <c r="AL89" s="546"/>
      <c r="AM89" s="546"/>
      <c r="AN89" s="546"/>
      <c r="AO89" s="546"/>
      <c r="AP89" s="547"/>
      <c r="AQ89" s="548"/>
      <c r="AR89" s="549"/>
      <c r="AS89" s="549"/>
      <c r="AT89" s="549"/>
      <c r="AU89" s="550"/>
      <c r="AV89" s="610"/>
      <c r="AW89" s="611"/>
      <c r="AX89" s="611"/>
      <c r="AY89" s="611"/>
      <c r="AZ89" s="611"/>
      <c r="BA89" s="611"/>
      <c r="BB89" s="611"/>
      <c r="BC89" s="612"/>
      <c r="BD89" s="631"/>
      <c r="BE89" s="632"/>
      <c r="BF89" s="632"/>
      <c r="BG89" s="632"/>
      <c r="BH89" s="632"/>
      <c r="BI89" s="632"/>
      <c r="BJ89" s="632"/>
      <c r="BK89" s="633"/>
    </row>
    <row r="90" spans="1:63" ht="18" customHeight="1">
      <c r="A90" s="621"/>
      <c r="B90" s="478"/>
      <c r="C90" s="583"/>
      <c r="D90" s="584"/>
      <c r="E90" s="584"/>
      <c r="F90" s="584"/>
      <c r="G90" s="584"/>
      <c r="H90" s="584"/>
      <c r="I90" s="584"/>
      <c r="J90" s="584"/>
      <c r="K90" s="584"/>
      <c r="L90" s="584"/>
      <c r="M90" s="584"/>
      <c r="N90" s="584"/>
      <c r="O90" s="584"/>
      <c r="P90" s="584"/>
      <c r="Q90" s="584"/>
      <c r="R90" s="584"/>
      <c r="S90" s="584"/>
      <c r="T90" s="584"/>
      <c r="U90" s="584"/>
      <c r="V90" s="584"/>
      <c r="W90" s="584"/>
      <c r="X90" s="584"/>
      <c r="Y90" s="584"/>
      <c r="Z90" s="584"/>
      <c r="AA90" s="584"/>
      <c r="AB90" s="584"/>
      <c r="AC90" s="584"/>
      <c r="AD90" s="584"/>
      <c r="AE90" s="584"/>
      <c r="AF90" s="584"/>
      <c r="AG90" s="584"/>
      <c r="AH90" s="584"/>
      <c r="AI90" s="584"/>
      <c r="AJ90" s="584"/>
      <c r="AK90" s="584"/>
      <c r="AL90" s="584"/>
      <c r="AM90" s="584"/>
      <c r="AN90" s="584"/>
      <c r="AO90" s="584"/>
      <c r="AP90" s="585"/>
      <c r="AQ90" s="586"/>
      <c r="AR90" s="587"/>
      <c r="AS90" s="587"/>
      <c r="AT90" s="587"/>
      <c r="AU90" s="588"/>
      <c r="AV90" s="589"/>
      <c r="AW90" s="590"/>
      <c r="AX90" s="590"/>
      <c r="AY90" s="590"/>
      <c r="AZ90" s="590"/>
      <c r="BA90" s="590"/>
      <c r="BB90" s="590"/>
      <c r="BC90" s="591"/>
      <c r="BD90" s="592"/>
      <c r="BE90" s="593"/>
      <c r="BF90" s="593"/>
      <c r="BG90" s="593"/>
      <c r="BH90" s="593"/>
      <c r="BI90" s="593"/>
      <c r="BJ90" s="593"/>
      <c r="BK90" s="594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79" t="s">
        <v>30</v>
      </c>
      <c r="B93" s="296"/>
      <c r="C93" s="296"/>
      <c r="D93" s="297"/>
      <c r="E93" s="298"/>
      <c r="F93" s="298"/>
      <c r="G93" s="298"/>
      <c r="H93" s="297"/>
      <c r="I93" s="298"/>
      <c r="J93" s="359"/>
      <c r="K93" s="297"/>
      <c r="L93" s="298"/>
      <c r="M93" s="359"/>
      <c r="N93" s="297"/>
      <c r="O93" s="298"/>
      <c r="P93" s="298"/>
      <c r="Q93" s="373"/>
      <c r="R93" s="352"/>
      <c r="S93" s="352"/>
      <c r="T93" s="352"/>
      <c r="U93" s="352"/>
      <c r="V93" s="352"/>
      <c r="W93" s="352"/>
      <c r="X93" s="352"/>
      <c r="Y93" s="352"/>
      <c r="Z93" s="352"/>
      <c r="AA93" s="352"/>
      <c r="AB93" s="352"/>
      <c r="AC93" s="352"/>
      <c r="AD93" s="352"/>
      <c r="AE93" s="352"/>
      <c r="AF93" s="352"/>
      <c r="AG93" s="352"/>
      <c r="AH93" s="352"/>
      <c r="AI93" s="352"/>
      <c r="AJ93" s="352"/>
      <c r="AK93" s="352"/>
      <c r="AL93" s="352"/>
      <c r="AM93" s="352"/>
      <c r="AN93" s="352"/>
      <c r="AO93" s="352"/>
      <c r="AP93" s="352"/>
      <c r="AQ93" s="352"/>
      <c r="AR93" s="352"/>
      <c r="AS93" s="352"/>
      <c r="AT93" s="352"/>
      <c r="AU93" s="352"/>
      <c r="AV93" s="352"/>
      <c r="AW93" s="352"/>
      <c r="AX93" s="352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  <c r="BJ93" s="352"/>
      <c r="BK93" s="352"/>
    </row>
    <row r="94" spans="1:63" ht="18" customHeight="1">
      <c r="A94" s="480"/>
      <c r="B94" s="480"/>
      <c r="C94" s="595"/>
      <c r="D94" s="595"/>
      <c r="E94" s="595"/>
      <c r="F94" s="595"/>
      <c r="G94" s="595"/>
      <c r="H94" s="595"/>
      <c r="I94" s="595"/>
      <c r="J94" s="595"/>
      <c r="K94" s="595"/>
      <c r="L94" s="595"/>
      <c r="M94" s="480"/>
      <c r="N94" s="482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0"/>
      <c r="C95" s="480"/>
      <c r="D95" s="480"/>
      <c r="E95" s="480"/>
      <c r="F95" s="480"/>
      <c r="G95" s="480"/>
      <c r="H95" s="480"/>
      <c r="I95" s="480"/>
      <c r="J95" s="480"/>
      <c r="K95" s="480"/>
      <c r="L95" s="480"/>
      <c r="M95" s="480"/>
      <c r="N95" s="480"/>
      <c r="O95" s="480"/>
      <c r="P95" s="480"/>
      <c r="Q95" s="480"/>
      <c r="R95" s="480"/>
      <c r="S95" s="480"/>
      <c r="T95" s="480"/>
      <c r="U95" s="480"/>
      <c r="V95" s="480"/>
      <c r="W95" s="480"/>
      <c r="X95" s="480"/>
      <c r="Y95" s="480"/>
      <c r="Z95" s="480"/>
      <c r="AA95" s="480"/>
      <c r="AB95" s="480"/>
      <c r="AC95" s="480"/>
      <c r="AD95" s="480"/>
      <c r="AE95" s="480"/>
      <c r="AF95" s="480"/>
      <c r="AG95" s="480"/>
      <c r="AH95" s="480"/>
      <c r="AI95" s="480"/>
      <c r="AJ95" s="480"/>
      <c r="AK95" s="480"/>
      <c r="AL95" s="480"/>
      <c r="AM95" s="480"/>
      <c r="AN95" s="480"/>
      <c r="AO95" s="480"/>
      <c r="AP95" s="480"/>
      <c r="AQ95" s="480"/>
      <c r="AR95" s="480"/>
      <c r="AS95" s="480"/>
      <c r="AT95" s="480"/>
      <c r="AU95" s="480"/>
      <c r="AV95" s="480"/>
      <c r="AW95" s="480"/>
      <c r="AX95" s="480"/>
      <c r="AY95" s="480"/>
      <c r="AZ95" s="480"/>
      <c r="BA95" s="480"/>
      <c r="BB95" s="480"/>
      <c r="BC95" s="480"/>
      <c r="BD95" s="479"/>
      <c r="BE95" s="479"/>
      <c r="BF95" s="479"/>
      <c r="BG95" s="479"/>
      <c r="BH95" s="479"/>
      <c r="BI95" s="479"/>
      <c r="BJ95" s="479"/>
      <c r="BK95" s="479"/>
    </row>
    <row r="96" spans="1:63" ht="18" customHeight="1">
      <c r="A96" s="481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1:63" ht="18" customHeight="1">
      <c r="A97" s="296"/>
      <c r="B97" s="388"/>
      <c r="C97" s="388"/>
      <c r="D97" s="388"/>
      <c r="E97" s="388"/>
      <c r="F97" s="388"/>
      <c r="G97" s="388"/>
      <c r="H97" s="388"/>
      <c r="I97" s="388"/>
      <c r="J97" s="388"/>
      <c r="K97" s="388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4"/>
      <c r="BE97" s="344"/>
      <c r="BF97" s="344"/>
      <c r="BG97" s="344"/>
      <c r="BH97" s="344"/>
      <c r="BI97" s="344"/>
      <c r="BJ97" s="344"/>
      <c r="BK97" s="344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9"/>
      <c r="K98" s="297"/>
      <c r="L98" s="298"/>
      <c r="M98" s="359"/>
      <c r="N98" s="297"/>
      <c r="O98" s="298"/>
      <c r="P98" s="298"/>
      <c r="Q98" s="373"/>
      <c r="R98" s="352"/>
      <c r="S98" s="352"/>
      <c r="T98" s="352"/>
      <c r="U98" s="352"/>
      <c r="V98" s="352"/>
      <c r="W98" s="352"/>
      <c r="X98" s="352"/>
      <c r="Y98" s="352"/>
      <c r="Z98" s="352"/>
      <c r="AA98" s="352"/>
      <c r="AB98" s="352"/>
      <c r="AC98" s="352"/>
      <c r="AD98" s="352"/>
      <c r="AE98" s="352"/>
      <c r="AF98" s="352"/>
      <c r="AG98" s="352"/>
      <c r="AH98" s="352"/>
      <c r="AI98" s="352"/>
      <c r="AJ98" s="352"/>
      <c r="AK98" s="352"/>
      <c r="AL98" s="352"/>
      <c r="AM98" s="352"/>
      <c r="AN98" s="352"/>
      <c r="AO98" s="352"/>
      <c r="AP98" s="352"/>
      <c r="AQ98" s="352"/>
      <c r="AR98" s="352"/>
      <c r="AS98" s="352"/>
      <c r="AT98" s="352"/>
      <c r="AU98" s="352"/>
      <c r="AV98" s="352"/>
      <c r="AW98" s="352"/>
      <c r="AX98" s="352"/>
      <c r="AY98" s="352"/>
      <c r="AZ98" s="352"/>
      <c r="BA98" s="352"/>
      <c r="BB98" s="352"/>
      <c r="BC98" s="352"/>
      <c r="BD98" s="344"/>
      <c r="BE98" s="344"/>
      <c r="BF98" s="344"/>
      <c r="BG98" s="344"/>
      <c r="BH98" s="344"/>
      <c r="BI98" s="344"/>
      <c r="BJ98" s="344"/>
      <c r="BK98" s="344"/>
    </row>
    <row r="106" spans="1:63" ht="18" customHeight="1">
      <c r="F106" s="533"/>
    </row>
    <row r="107" spans="1:63" ht="18" customHeight="1">
      <c r="F107" s="533"/>
    </row>
    <row r="108" spans="1:63" ht="18" customHeight="1">
      <c r="F108" s="533"/>
    </row>
  </sheetData>
  <sheetProtection formatCells="0" formatColumns="0" formatRows="0" insertColumns="0" insertRows="0" insertHyperlinks="0" deleteColumns="0" deleteRows="0" sort="0" autoFilter="0" pivotTables="0"/>
  <mergeCells count="238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</mergeCells>
  <conditionalFormatting sqref="C23">
    <cfRule type="cellIs" dxfId="745" priority="929" stopIfTrue="1" operator="between">
      <formula>#REF!</formula>
      <formula>#REF!</formula>
    </cfRule>
    <cfRule type="cellIs" dxfId="744" priority="930" stopIfTrue="1" operator="between">
      <formula>#REF!</formula>
      <formula>0</formula>
    </cfRule>
    <cfRule type="cellIs" dxfId="743" priority="931" stopIfTrue="1" operator="lessThan">
      <formula>0</formula>
    </cfRule>
  </conditionalFormatting>
  <conditionalFormatting sqref="C26">
    <cfRule type="cellIs" dxfId="742" priority="1022" stopIfTrue="1" operator="between">
      <formula>#REF!</formula>
      <formula>0</formula>
    </cfRule>
    <cfRule type="cellIs" dxfId="741" priority="1021" stopIfTrue="1" operator="between">
      <formula>#REF!</formula>
      <formula>#REF!</formula>
    </cfRule>
    <cfRule type="cellIs" dxfId="740" priority="1026" stopIfTrue="1" operator="lessThan">
      <formula>0</formula>
    </cfRule>
  </conditionalFormatting>
  <conditionalFormatting sqref="D11">
    <cfRule type="cellIs" dxfId="739" priority="1402" stopIfTrue="1" operator="between">
      <formula>#REF!</formula>
      <formula>#REF!</formula>
    </cfRule>
    <cfRule type="cellIs" dxfId="738" priority="1403" stopIfTrue="1" operator="between">
      <formula>#REF!</formula>
      <formula>0</formula>
    </cfRule>
    <cfRule type="cellIs" dxfId="737" priority="2471" stopIfTrue="1" operator="lessThan">
      <formula>0</formula>
    </cfRule>
  </conditionalFormatting>
  <conditionalFormatting sqref="E33:F33">
    <cfRule type="cellIs" dxfId="736" priority="3060" stopIfTrue="1" operator="between">
      <formula>#REF!</formula>
      <formula>0</formula>
    </cfRule>
    <cfRule type="cellIs" dxfId="735" priority="3061" stopIfTrue="1" operator="lessThan">
      <formula>0</formula>
    </cfRule>
    <cfRule type="cellIs" dxfId="734" priority="3059" stopIfTrue="1" operator="between">
      <formula>#REF!</formula>
      <formula>#REF!</formula>
    </cfRule>
  </conditionalFormatting>
  <conditionalFormatting sqref="F14">
    <cfRule type="cellIs" dxfId="733" priority="716" stopIfTrue="1" operator="lessThan">
      <formula>0</formula>
    </cfRule>
  </conditionalFormatting>
  <conditionalFormatting sqref="F21">
    <cfRule type="cellIs" dxfId="732" priority="373" stopIfTrue="1" operator="lessThan">
      <formula>0</formula>
    </cfRule>
  </conditionalFormatting>
  <conditionalFormatting sqref="F23">
    <cfRule type="cellIs" dxfId="731" priority="932" stopIfTrue="1" operator="between">
      <formula>#REF!</formula>
      <formula>#REF!</formula>
    </cfRule>
    <cfRule type="cellIs" dxfId="730" priority="933" stopIfTrue="1" operator="between">
      <formula>#REF!</formula>
      <formula>0</formula>
    </cfRule>
    <cfRule type="cellIs" dxfId="729" priority="934" stopIfTrue="1" operator="lessThan">
      <formula>0</formula>
    </cfRule>
  </conditionalFormatting>
  <conditionalFormatting sqref="F24">
    <cfRule type="cellIs" dxfId="728" priority="532" stopIfTrue="1" operator="lessThan">
      <formula>0</formula>
    </cfRule>
  </conditionalFormatting>
  <conditionalFormatting sqref="F26">
    <cfRule type="cellIs" dxfId="727" priority="1027" stopIfTrue="1" operator="between">
      <formula>#REF!</formula>
      <formula>#REF!</formula>
    </cfRule>
    <cfRule type="cellIs" dxfId="726" priority="1028" stopIfTrue="1" operator="between">
      <formula>#REF!</formula>
      <formula>0</formula>
    </cfRule>
    <cfRule type="cellIs" dxfId="725" priority="1029" stopIfTrue="1" operator="lessThan">
      <formula>0</formula>
    </cfRule>
  </conditionalFormatting>
  <conditionalFormatting sqref="F32">
    <cfRule type="cellIs" dxfId="724" priority="3151" stopIfTrue="1" operator="lessThan">
      <formula>0</formula>
    </cfRule>
  </conditionalFormatting>
  <conditionalFormatting sqref="F11:H11">
    <cfRule type="cellIs" dxfId="723" priority="1000" stopIfTrue="1" operator="between">
      <formula>#REF!</formula>
      <formula>0</formula>
    </cfRule>
    <cfRule type="cellIs" dxfId="722" priority="999" stopIfTrue="1" operator="between">
      <formula>#REF!</formula>
      <formula>#REF!</formula>
    </cfRule>
    <cfRule type="cellIs" dxfId="721" priority="2474" stopIfTrue="1" operator="lessThan">
      <formula>0</formula>
    </cfRule>
  </conditionalFormatting>
  <conditionalFormatting sqref="F14:H14">
    <cfRule type="cellIs" dxfId="720" priority="710" stopIfTrue="1" operator="between">
      <formula>#REF!</formula>
      <formula>0</formula>
    </cfRule>
    <cfRule type="cellIs" dxfId="719" priority="709" stopIfTrue="1" operator="between">
      <formula>#REF!</formula>
      <formula>#REF!</formula>
    </cfRule>
  </conditionalFormatting>
  <conditionalFormatting sqref="F21:H21">
    <cfRule type="cellIs" dxfId="718" priority="367" stopIfTrue="1" operator="between">
      <formula>#REF!</formula>
      <formula>0</formula>
    </cfRule>
    <cfRule type="cellIs" dxfId="717" priority="366" stopIfTrue="1" operator="between">
      <formula>#REF!</formula>
      <formula>#REF!</formula>
    </cfRule>
  </conditionalFormatting>
  <conditionalFormatting sqref="F24:H24">
    <cfRule type="cellIs" dxfId="716" priority="526" stopIfTrue="1" operator="between">
      <formula>#REF!</formula>
      <formula>0</formula>
    </cfRule>
    <cfRule type="cellIs" dxfId="715" priority="525" stopIfTrue="1" operator="between">
      <formula>#REF!</formula>
      <formula>#REF!</formula>
    </cfRule>
  </conditionalFormatting>
  <conditionalFormatting sqref="F32:H32">
    <cfRule type="cellIs" dxfId="714" priority="3149" stopIfTrue="1" operator="between">
      <formula>#REF!</formula>
      <formula>#REF!</formula>
    </cfRule>
    <cfRule type="cellIs" dxfId="713" priority="3150" stopIfTrue="1" operator="between">
      <formula>#REF!</formula>
      <formula>0</formula>
    </cfRule>
  </conditionalFormatting>
  <conditionalFormatting sqref="G14:H14">
    <cfRule type="cellIs" dxfId="712" priority="711" stopIfTrue="1" operator="lessThan">
      <formula>0</formula>
    </cfRule>
  </conditionalFormatting>
  <conditionalFormatting sqref="G21:H21">
    <cfRule type="cellIs" dxfId="711" priority="368" stopIfTrue="1" operator="lessThan">
      <formula>0</formula>
    </cfRule>
  </conditionalFormatting>
  <conditionalFormatting sqref="G24:H24">
    <cfRule type="cellIs" dxfId="710" priority="527" stopIfTrue="1" operator="lessThan">
      <formula>0</formula>
    </cfRule>
  </conditionalFormatting>
  <conditionalFormatting sqref="G32:H32">
    <cfRule type="cellIs" dxfId="709" priority="3154" stopIfTrue="1" operator="lessThan">
      <formula>0</formula>
    </cfRule>
  </conditionalFormatting>
  <conditionalFormatting sqref="H23">
    <cfRule type="cellIs" dxfId="708" priority="926" stopIfTrue="1" operator="between">
      <formula>#REF!</formula>
      <formula>#REF!</formula>
    </cfRule>
    <cfRule type="cellIs" dxfId="707" priority="928" stopIfTrue="1" operator="lessThan">
      <formula>0</formula>
    </cfRule>
    <cfRule type="cellIs" dxfId="706" priority="927" stopIfTrue="1" operator="between">
      <formula>#REF!</formula>
      <formula>0</formula>
    </cfRule>
  </conditionalFormatting>
  <conditionalFormatting sqref="H26">
    <cfRule type="cellIs" dxfId="705" priority="1020" stopIfTrue="1" operator="lessThan">
      <formula>0</formula>
    </cfRule>
    <cfRule type="cellIs" dxfId="704" priority="1019" stopIfTrue="1" operator="between">
      <formula>#REF!</formula>
      <formula>0</formula>
    </cfRule>
    <cfRule type="cellIs" dxfId="703" priority="1018" stopIfTrue="1" operator="between">
      <formula>#REF!</formula>
      <formula>#REF!</formula>
    </cfRule>
  </conditionalFormatting>
  <conditionalFormatting sqref="J14">
    <cfRule type="cellIs" dxfId="702" priority="1223" stopIfTrue="1" operator="lessThan">
      <formula>0</formula>
    </cfRule>
  </conditionalFormatting>
  <conditionalFormatting sqref="J21">
    <cfRule type="cellIs" dxfId="701" priority="374" stopIfTrue="1" operator="lessThan">
      <formula>0</formula>
    </cfRule>
  </conditionalFormatting>
  <conditionalFormatting sqref="J24">
    <cfRule type="cellIs" dxfId="700" priority="533" stopIfTrue="1" operator="lessThan">
      <formula>0</formula>
    </cfRule>
  </conditionalFormatting>
  <conditionalFormatting sqref="J32">
    <cfRule type="cellIs" dxfId="699" priority="3169" stopIfTrue="1" operator="lessThan">
      <formula>0</formula>
    </cfRule>
  </conditionalFormatting>
  <conditionalFormatting sqref="J14:L14">
    <cfRule type="cellIs" dxfId="698" priority="1179" stopIfTrue="1" operator="between">
      <formula>#REF!</formula>
      <formula>0</formula>
    </cfRule>
    <cfRule type="cellIs" dxfId="697" priority="1178" stopIfTrue="1" operator="between">
      <formula>#REF!</formula>
      <formula>#REF!</formula>
    </cfRule>
  </conditionalFormatting>
  <conditionalFormatting sqref="J21:L21">
    <cfRule type="cellIs" dxfId="696" priority="369" stopIfTrue="1" operator="between">
      <formula>#REF!</formula>
      <formula>#REF!</formula>
    </cfRule>
    <cfRule type="cellIs" dxfId="695" priority="370" stopIfTrue="1" operator="between">
      <formula>#REF!</formula>
      <formula>0</formula>
    </cfRule>
  </conditionalFormatting>
  <conditionalFormatting sqref="J24:L24">
    <cfRule type="cellIs" dxfId="694" priority="529" stopIfTrue="1" operator="between">
      <formula>#REF!</formula>
      <formula>0</formula>
    </cfRule>
    <cfRule type="cellIs" dxfId="693" priority="528" stopIfTrue="1" operator="between">
      <formula>#REF!</formula>
      <formula>#REF!</formula>
    </cfRule>
  </conditionalFormatting>
  <conditionalFormatting sqref="J32:L32">
    <cfRule type="cellIs" dxfId="692" priority="3167" stopIfTrue="1" operator="between">
      <formula>#REF!</formula>
      <formula>#REF!</formula>
    </cfRule>
    <cfRule type="cellIs" dxfId="691" priority="3168" stopIfTrue="1" operator="between">
      <formula>#REF!</formula>
      <formula>0</formula>
    </cfRule>
  </conditionalFormatting>
  <conditionalFormatting sqref="K14:L14">
    <cfRule type="cellIs" dxfId="690" priority="1180" stopIfTrue="1" operator="lessThan">
      <formula>0</formula>
    </cfRule>
  </conditionalFormatting>
  <conditionalFormatting sqref="K21:L21">
    <cfRule type="cellIs" dxfId="689" priority="371" stopIfTrue="1" operator="lessThan">
      <formula>0</formula>
    </cfRule>
  </conditionalFormatting>
  <conditionalFormatting sqref="K24:L24">
    <cfRule type="cellIs" dxfId="688" priority="530" stopIfTrue="1" operator="lessThan">
      <formula>0</formula>
    </cfRule>
  </conditionalFormatting>
  <conditionalFormatting sqref="K32:L32">
    <cfRule type="cellIs" dxfId="687" priority="3172" stopIfTrue="1" operator="lessThan">
      <formula>0</formula>
    </cfRule>
  </conditionalFormatting>
  <conditionalFormatting sqref="L11">
    <cfRule type="cellIs" dxfId="686" priority="2481" stopIfTrue="1" operator="lessThan">
      <formula>0</formula>
    </cfRule>
  </conditionalFormatting>
  <conditionalFormatting sqref="L23">
    <cfRule type="cellIs" dxfId="685" priority="924" stopIfTrue="1" operator="between">
      <formula>#REF!</formula>
      <formula>0</formula>
    </cfRule>
    <cfRule type="cellIs" dxfId="684" priority="923" stopIfTrue="1" operator="between">
      <formula>#REF!</formula>
      <formula>#REF!</formula>
    </cfRule>
    <cfRule type="cellIs" dxfId="683" priority="925" stopIfTrue="1" operator="lessThan">
      <formula>0</formula>
    </cfRule>
  </conditionalFormatting>
  <conditionalFormatting sqref="L26">
    <cfRule type="cellIs" dxfId="682" priority="1015" stopIfTrue="1" operator="between">
      <formula>#REF!</formula>
      <formula>#REF!</formula>
    </cfRule>
    <cfRule type="cellIs" dxfId="681" priority="1016" stopIfTrue="1" operator="between">
      <formula>#REF!</formula>
      <formula>0</formula>
    </cfRule>
    <cfRule type="cellIs" dxfId="680" priority="1017" stopIfTrue="1" operator="lessThan">
      <formula>0</formula>
    </cfRule>
  </conditionalFormatting>
  <conditionalFormatting sqref="L11:P11">
    <cfRule type="cellIs" dxfId="679" priority="2478" stopIfTrue="1" operator="between">
      <formula>#REF!</formula>
      <formula>#REF!</formula>
    </cfRule>
    <cfRule type="cellIs" dxfId="678" priority="2479" stopIfTrue="1" operator="between">
      <formula>#REF!</formula>
      <formula>0</formula>
    </cfRule>
  </conditionalFormatting>
  <conditionalFormatting sqref="M33:N33">
    <cfRule type="cellIs" dxfId="677" priority="3055" stopIfTrue="1" operator="lessThan">
      <formula>0</formula>
    </cfRule>
    <cfRule type="cellIs" dxfId="676" priority="3054" stopIfTrue="1" operator="between">
      <formula>#REF!</formula>
      <formula>0</formula>
    </cfRule>
    <cfRule type="cellIs" dxfId="675" priority="3053" stopIfTrue="1" operator="between">
      <formula>#REF!</formula>
      <formula>#REF!</formula>
    </cfRule>
  </conditionalFormatting>
  <conditionalFormatting sqref="M11:P11">
    <cfRule type="cellIs" dxfId="674" priority="2480" stopIfTrue="1" operator="lessThan">
      <formula>0</formula>
    </cfRule>
  </conditionalFormatting>
  <conditionalFormatting sqref="N2 N5 N37:N53 N55 N91:N65540">
    <cfRule type="cellIs" dxfId="673" priority="5257" stopIfTrue="1" operator="lessThan">
      <formula>0</formula>
    </cfRule>
  </conditionalFormatting>
  <conditionalFormatting sqref="N9 N10:P10">
    <cfRule type="cellIs" dxfId="672" priority="5280" stopIfTrue="1" operator="between">
      <formula>#REF!</formula>
      <formula>0</formula>
    </cfRule>
    <cfRule type="cellIs" dxfId="671" priority="5279" stopIfTrue="1" operator="between">
      <formula>#REF!</formula>
      <formula>#REF!</formula>
    </cfRule>
  </conditionalFormatting>
  <conditionalFormatting sqref="N9:N10">
    <cfRule type="cellIs" dxfId="670" priority="5281" stopIfTrue="1" operator="lessThan">
      <formula>0</formula>
    </cfRule>
  </conditionalFormatting>
  <conditionalFormatting sqref="N12:N16">
    <cfRule type="cellIs" dxfId="669" priority="1010" stopIfTrue="1" operator="lessThan">
      <formula>0</formula>
    </cfRule>
  </conditionalFormatting>
  <conditionalFormatting sqref="N18:N20">
    <cfRule type="cellIs" dxfId="668" priority="4790" stopIfTrue="1" operator="between">
      <formula>#REF!</formula>
      <formula>#REF!</formula>
    </cfRule>
    <cfRule type="cellIs" dxfId="667" priority="4792" stopIfTrue="1" operator="lessThan">
      <formula>0</formula>
    </cfRule>
    <cfRule type="cellIs" dxfId="666" priority="4791" stopIfTrue="1" operator="between">
      <formula>#REF!</formula>
      <formula>0</formula>
    </cfRule>
  </conditionalFormatting>
  <conditionalFormatting sqref="N21:N25">
    <cfRule type="cellIs" dxfId="665" priority="540" stopIfTrue="1" operator="lessThan">
      <formula>0</formula>
    </cfRule>
  </conditionalFormatting>
  <conditionalFormatting sqref="N27:N28">
    <cfRule type="cellIs" dxfId="664" priority="2175" stopIfTrue="1" operator="lessThan">
      <formula>0</formula>
    </cfRule>
  </conditionalFormatting>
  <conditionalFormatting sqref="N31:N32">
    <cfRule type="cellIs" dxfId="663" priority="3160" stopIfTrue="1" operator="lessThan">
      <formula>0</formula>
    </cfRule>
  </conditionalFormatting>
  <conditionalFormatting sqref="N34:N35">
    <cfRule type="cellIs" dxfId="662" priority="4783" stopIfTrue="1" operator="lessThan">
      <formula>0</formula>
    </cfRule>
  </conditionalFormatting>
  <conditionalFormatting sqref="N2:P2 N5:O5 N55:P55 N91:P65540 N37:P53">
    <cfRule type="cellIs" dxfId="661" priority="5256" stopIfTrue="1" operator="between">
      <formula>#REF!</formula>
      <formula>0</formula>
    </cfRule>
    <cfRule type="cellIs" dxfId="660" priority="5255" stopIfTrue="1" operator="between">
      <formula>#REF!</formula>
      <formula>#REF!</formula>
    </cfRule>
  </conditionalFormatting>
  <conditionalFormatting sqref="N12:P16">
    <cfRule type="cellIs" dxfId="659" priority="475" stopIfTrue="1" operator="between">
      <formula>#REF!</formula>
      <formula>0</formula>
    </cfRule>
    <cfRule type="cellIs" dxfId="658" priority="474" stopIfTrue="1" operator="between">
      <formula>#REF!</formula>
      <formula>#REF!</formula>
    </cfRule>
  </conditionalFormatting>
  <conditionalFormatting sqref="N21:P25">
    <cfRule type="cellIs" dxfId="657" priority="378" stopIfTrue="1" operator="between">
      <formula>#REF!</formula>
      <formula>#REF!</formula>
    </cfRule>
    <cfRule type="cellIs" dxfId="656" priority="379" stopIfTrue="1" operator="between">
      <formula>#REF!</formula>
      <formula>0</formula>
    </cfRule>
  </conditionalFormatting>
  <conditionalFormatting sqref="N27:P28">
    <cfRule type="cellIs" dxfId="655" priority="995" stopIfTrue="1" operator="between">
      <formula>#REF!</formula>
      <formula>0</formula>
    </cfRule>
    <cfRule type="cellIs" dxfId="654" priority="994" stopIfTrue="1" operator="between">
      <formula>#REF!</formula>
      <formula>#REF!</formula>
    </cfRule>
  </conditionalFormatting>
  <conditionalFormatting sqref="N31:P32">
    <cfRule type="cellIs" dxfId="653" priority="3159" stopIfTrue="1" operator="between">
      <formula>#REF!</formula>
      <formula>0</formula>
    </cfRule>
    <cfRule type="cellIs" dxfId="652" priority="3158" stopIfTrue="1" operator="between">
      <formula>#REF!</formula>
      <formula>#REF!</formula>
    </cfRule>
  </conditionalFormatting>
  <conditionalFormatting sqref="N34:P35">
    <cfRule type="cellIs" dxfId="651" priority="4782" stopIfTrue="1" operator="between">
      <formula>#REF!</formula>
      <formula>0</formula>
    </cfRule>
    <cfRule type="cellIs" dxfId="650" priority="4781" stopIfTrue="1" operator="between">
      <formula>#REF!</formula>
      <formula>#REF!</formula>
    </cfRule>
  </conditionalFormatting>
  <conditionalFormatting sqref="O2:P2 O5 O55:P55 O91:P65540 O37:P53">
    <cfRule type="cellIs" dxfId="649" priority="5260" stopIfTrue="1" operator="lessThan">
      <formula>0</formula>
    </cfRule>
  </conditionalFormatting>
  <conditionalFormatting sqref="O10:P10">
    <cfRule type="cellIs" dxfId="648" priority="5284" stopIfTrue="1" operator="lessThan">
      <formula>0</formula>
    </cfRule>
  </conditionalFormatting>
  <conditionalFormatting sqref="O12:P16">
    <cfRule type="cellIs" dxfId="647" priority="479" stopIfTrue="1" operator="lessThan">
      <formula>0</formula>
    </cfRule>
  </conditionalFormatting>
  <conditionalFormatting sqref="O18:P18">
    <cfRule type="cellIs" dxfId="646" priority="5224" stopIfTrue="1" operator="lessThan">
      <formula>0</formula>
    </cfRule>
    <cfRule type="cellIs" dxfId="645" priority="5223" stopIfTrue="1" operator="between">
      <formula>#REF!</formula>
      <formula>0</formula>
    </cfRule>
    <cfRule type="cellIs" dxfId="644" priority="5222" stopIfTrue="1" operator="between">
      <formula>#REF!</formula>
      <formula>#REF!</formula>
    </cfRule>
  </conditionalFormatting>
  <conditionalFormatting sqref="O20:P20">
    <cfRule type="cellIs" dxfId="643" priority="520" stopIfTrue="1" operator="between">
      <formula>#REF!</formula>
      <formula>#REF!</formula>
    </cfRule>
    <cfRule type="cellIs" dxfId="642" priority="521" stopIfTrue="1" operator="between">
      <formula>#REF!</formula>
      <formula>0</formula>
    </cfRule>
    <cfRule type="cellIs" dxfId="641" priority="522" stopIfTrue="1" operator="lessThan">
      <formula>0</formula>
    </cfRule>
  </conditionalFormatting>
  <conditionalFormatting sqref="O21:P25">
    <cfRule type="cellIs" dxfId="640" priority="380" stopIfTrue="1" operator="lessThan">
      <formula>0</formula>
    </cfRule>
  </conditionalFormatting>
  <conditionalFormatting sqref="O27:P28">
    <cfRule type="cellIs" dxfId="639" priority="996" stopIfTrue="1" operator="lessThan">
      <formula>0</formula>
    </cfRule>
  </conditionalFormatting>
  <conditionalFormatting sqref="O31:P32">
    <cfRule type="cellIs" dxfId="638" priority="3163" stopIfTrue="1" operator="lessThan">
      <formula>0</formula>
    </cfRule>
  </conditionalFormatting>
  <conditionalFormatting sqref="O34:P35">
    <cfRule type="cellIs" dxfId="637" priority="4786" stopIfTrue="1" operator="lessThan">
      <formula>0</formula>
    </cfRule>
  </conditionalFormatting>
  <conditionalFormatting sqref="P4:P6">
    <cfRule type="cellIs" dxfId="636" priority="5263" stopIfTrue="1" operator="lessThan">
      <formula>0</formula>
    </cfRule>
    <cfRule type="cellIs" dxfId="635" priority="5262" stopIfTrue="1" operator="between">
      <formula>#REF!</formula>
      <formula>0</formula>
    </cfRule>
    <cfRule type="cellIs" dxfId="634" priority="5261" stopIfTrue="1" operator="between">
      <formula>#REF!</formula>
      <formula>#REF!</formula>
    </cfRule>
  </conditionalFormatting>
  <conditionalFormatting sqref="P9">
    <cfRule type="cellIs" dxfId="633" priority="2612" stopIfTrue="1" operator="between">
      <formula>#REF!</formula>
      <formula>#REF!</formula>
    </cfRule>
    <cfRule type="cellIs" dxfId="632" priority="2613" stopIfTrue="1" operator="between">
      <formula>#REF!</formula>
      <formula>0</formula>
    </cfRule>
    <cfRule type="cellIs" dxfId="631" priority="2614" stopIfTrue="1" operator="lessThan">
      <formula>0</formula>
    </cfRule>
  </conditionalFormatting>
  <conditionalFormatting sqref="R9">
    <cfRule type="cellIs" dxfId="630" priority="437" stopIfTrue="1" operator="lessThan">
      <formula>0</formula>
    </cfRule>
  </conditionalFormatting>
  <conditionalFormatting sqref="R12">
    <cfRule type="cellIs" dxfId="629" priority="243" stopIfTrue="1" operator="lessThan">
      <formula>0</formula>
    </cfRule>
  </conditionalFormatting>
  <conditionalFormatting sqref="R15:R16">
    <cfRule type="cellIs" dxfId="628" priority="4339" stopIfTrue="1" operator="lessThan">
      <formula>0</formula>
    </cfRule>
  </conditionalFormatting>
  <conditionalFormatting sqref="R20">
    <cfRule type="cellIs" dxfId="627" priority="825" stopIfTrue="1" operator="lessThan">
      <formula>0</formula>
    </cfRule>
  </conditionalFormatting>
  <conditionalFormatting sqref="R23">
    <cfRule type="cellIs" dxfId="626" priority="915" stopIfTrue="1" operator="lessThan">
      <formula>0</formula>
    </cfRule>
  </conditionalFormatting>
  <conditionalFormatting sqref="R9:T9">
    <cfRule type="cellIs" dxfId="625" priority="203" stopIfTrue="1" operator="between">
      <formula>#REF!</formula>
      <formula>0</formula>
    </cfRule>
    <cfRule type="cellIs" dxfId="624" priority="202" stopIfTrue="1" operator="between">
      <formula>#REF!</formula>
      <formula>#REF!</formula>
    </cfRule>
  </conditionalFormatting>
  <conditionalFormatting sqref="R12:T12">
    <cfRule type="cellIs" dxfId="623" priority="238" stopIfTrue="1" operator="between">
      <formula>#REF!</formula>
      <formula>0</formula>
    </cfRule>
    <cfRule type="cellIs" dxfId="622" priority="237" stopIfTrue="1" operator="between">
      <formula>#REF!</formula>
      <formula>#REF!</formula>
    </cfRule>
  </conditionalFormatting>
  <conditionalFormatting sqref="R15:T16">
    <cfRule type="cellIs" dxfId="621" priority="484" stopIfTrue="1" operator="between">
      <formula>#REF!</formula>
      <formula>0</formula>
    </cfRule>
    <cfRule type="cellIs" dxfId="620" priority="483" stopIfTrue="1" operator="between">
      <formula>#REF!</formula>
      <formula>#REF!</formula>
    </cfRule>
  </conditionalFormatting>
  <conditionalFormatting sqref="R20:T20">
    <cfRule type="cellIs" dxfId="619" priority="514" stopIfTrue="1" operator="between">
      <formula>#REF!</formula>
      <formula>#REF!</formula>
    </cfRule>
    <cfRule type="cellIs" dxfId="618" priority="515" stopIfTrue="1" operator="between">
      <formula>#REF!</formula>
      <formula>0</formula>
    </cfRule>
  </conditionalFormatting>
  <conditionalFormatting sqref="R23:T23">
    <cfRule type="cellIs" dxfId="617" priority="908" stopIfTrue="1" operator="between">
      <formula>#REF!</formula>
      <formula>0</formula>
    </cfRule>
    <cfRule type="cellIs" dxfId="616" priority="907" stopIfTrue="1" operator="between">
      <formula>#REF!</formula>
      <formula>#REF!</formula>
    </cfRule>
  </conditionalFormatting>
  <conditionalFormatting sqref="S23">
    <cfRule type="cellIs" dxfId="615" priority="916" stopIfTrue="1" operator="lessThan">
      <formula>0</formula>
    </cfRule>
  </conditionalFormatting>
  <conditionalFormatting sqref="S9:T9">
    <cfRule type="cellIs" dxfId="614" priority="204" stopIfTrue="1" operator="lessThan">
      <formula>0</formula>
    </cfRule>
  </conditionalFormatting>
  <conditionalFormatting sqref="S12:T12">
    <cfRule type="cellIs" dxfId="613" priority="239" stopIfTrue="1" operator="lessThan">
      <formula>0</formula>
    </cfRule>
  </conditionalFormatting>
  <conditionalFormatting sqref="S15:T16">
    <cfRule type="cellIs" dxfId="612" priority="485" stopIfTrue="1" operator="lessThan">
      <formula>0</formula>
    </cfRule>
  </conditionalFormatting>
  <conditionalFormatting sqref="S20:T20">
    <cfRule type="cellIs" dxfId="611" priority="516" stopIfTrue="1" operator="lessThan">
      <formula>0</formula>
    </cfRule>
  </conditionalFormatting>
  <conditionalFormatting sqref="T10">
    <cfRule type="cellIs" dxfId="610" priority="696" stopIfTrue="1" operator="between">
      <formula>#REF!</formula>
      <formula>#REF!</formula>
    </cfRule>
    <cfRule type="cellIs" dxfId="609" priority="2379" stopIfTrue="1" operator="lessThan">
      <formula>0</formula>
    </cfRule>
    <cfRule type="cellIs" dxfId="608" priority="697" stopIfTrue="1" operator="between">
      <formula>#REF!</formula>
      <formula>0</formula>
    </cfRule>
  </conditionalFormatting>
  <conditionalFormatting sqref="T14">
    <cfRule type="cellIs" dxfId="607" priority="719" stopIfTrue="1" operator="between">
      <formula>#REF!</formula>
      <formula>0</formula>
    </cfRule>
    <cfRule type="cellIs" dxfId="606" priority="718" stopIfTrue="1" operator="between">
      <formula>#REF!</formula>
      <formula>#REF!</formula>
    </cfRule>
    <cfRule type="cellIs" dxfId="605" priority="720" stopIfTrue="1" operator="lessThan">
      <formula>0</formula>
    </cfRule>
  </conditionalFormatting>
  <conditionalFormatting sqref="T18">
    <cfRule type="cellIs" dxfId="604" priority="209" stopIfTrue="1" operator="between">
      <formula>#REF!</formula>
      <formula>0</formula>
    </cfRule>
    <cfRule type="cellIs" dxfId="603" priority="210" stopIfTrue="1" operator="lessThan">
      <formula>0</formula>
    </cfRule>
    <cfRule type="cellIs" dxfId="602" priority="208" stopIfTrue="1" operator="between">
      <formula>#REF!</formula>
      <formula>#REF!</formula>
    </cfRule>
  </conditionalFormatting>
  <conditionalFormatting sqref="T23">
    <cfRule type="cellIs" dxfId="601" priority="918" stopIfTrue="1" operator="lessThan">
      <formula>0</formula>
    </cfRule>
  </conditionalFormatting>
  <conditionalFormatting sqref="T24">
    <cfRule type="cellIs" dxfId="600" priority="535" stopIfTrue="1" operator="between">
      <formula>#REF!</formula>
      <formula>0</formula>
    </cfRule>
    <cfRule type="cellIs" dxfId="599" priority="536" stopIfTrue="1" operator="lessThan">
      <formula>0</formula>
    </cfRule>
    <cfRule type="cellIs" dxfId="598" priority="534" stopIfTrue="1" operator="between">
      <formula>#REF!</formula>
      <formula>#REF!</formula>
    </cfRule>
  </conditionalFormatting>
  <conditionalFormatting sqref="T32">
    <cfRule type="cellIs" dxfId="597" priority="3178" stopIfTrue="1" operator="lessThan">
      <formula>0</formula>
    </cfRule>
    <cfRule type="cellIs" dxfId="596" priority="3176" stopIfTrue="1" operator="between">
      <formula>#REF!</formula>
      <formula>#REF!</formula>
    </cfRule>
    <cfRule type="cellIs" dxfId="595" priority="3177" stopIfTrue="1" operator="between">
      <formula>#REF!</formula>
      <formula>0</formula>
    </cfRule>
  </conditionalFormatting>
  <conditionalFormatting sqref="V9">
    <cfRule type="cellIs" dxfId="594" priority="78" stopIfTrue="1" operator="lessThan">
      <formula>0</formula>
    </cfRule>
    <cfRule type="cellIs" dxfId="593" priority="77" stopIfTrue="1" operator="between">
      <formula>#REF!</formula>
      <formula>0</formula>
    </cfRule>
    <cfRule type="cellIs" dxfId="592" priority="76" stopIfTrue="1" operator="between">
      <formula>#REF!</formula>
      <formula>#REF!</formula>
    </cfRule>
  </conditionalFormatting>
  <conditionalFormatting sqref="V10:V11">
    <cfRule type="cellIs" dxfId="591" priority="328" stopIfTrue="1" operator="between">
      <formula>#REF!</formula>
      <formula>0</formula>
    </cfRule>
    <cfRule type="cellIs" dxfId="590" priority="1569" stopIfTrue="1" operator="lessThan">
      <formula>0</formula>
    </cfRule>
  </conditionalFormatting>
  <conditionalFormatting sqref="V12 Z12:AB12">
    <cfRule type="cellIs" dxfId="589" priority="229" stopIfTrue="1" operator="between">
      <formula>#REF!</formula>
      <formula>0</formula>
    </cfRule>
  </conditionalFormatting>
  <conditionalFormatting sqref="V12">
    <cfRule type="cellIs" dxfId="588" priority="242" stopIfTrue="1" operator="lessThan">
      <formula>0</formula>
    </cfRule>
  </conditionalFormatting>
  <conditionalFormatting sqref="V16">
    <cfRule type="cellIs" dxfId="587" priority="1436" stopIfTrue="1" operator="between">
      <formula>#REF!</formula>
      <formula>0</formula>
    </cfRule>
    <cfRule type="cellIs" dxfId="586" priority="1435" stopIfTrue="1" operator="between">
      <formula>#REF!</formula>
      <formula>#REF!</formula>
    </cfRule>
    <cfRule type="cellIs" dxfId="585" priority="1747" stopIfTrue="1" operator="lessThan">
      <formula>0</formula>
    </cfRule>
  </conditionalFormatting>
  <conditionalFormatting sqref="V20:V21 T21 X21 Z21 AB21">
    <cfRule type="cellIs" dxfId="581" priority="118" stopIfTrue="1" operator="lessThan">
      <formula>0</formula>
    </cfRule>
    <cfRule type="cellIs" dxfId="580" priority="117" stopIfTrue="1" operator="between">
      <formula>#REF!</formula>
      <formula>0</formula>
    </cfRule>
    <cfRule type="cellIs" dxfId="579" priority="116" stopIfTrue="1" operator="between">
      <formula>#REF!</formula>
      <formula>#REF!</formula>
    </cfRule>
  </conditionalFormatting>
  <conditionalFormatting sqref="X9">
    <cfRule type="cellIs" dxfId="576" priority="74" stopIfTrue="1" operator="between">
      <formula>#REF!</formula>
      <formula>#REF!</formula>
    </cfRule>
    <cfRule type="cellIs" dxfId="575" priority="73" stopIfTrue="1" operator="lessThan">
      <formula>0</formula>
    </cfRule>
    <cfRule type="cellIs" dxfId="574" priority="75" stopIfTrue="1" operator="between">
      <formula>#REF!</formula>
      <formula>0</formula>
    </cfRule>
  </conditionalFormatting>
  <conditionalFormatting sqref="X10">
    <cfRule type="cellIs" dxfId="573" priority="1074" stopIfTrue="1" operator="lessThan">
      <formula>0</formula>
    </cfRule>
  </conditionalFormatting>
  <conditionalFormatting sqref="X11">
    <cfRule type="cellIs" dxfId="572" priority="2643" stopIfTrue="1" operator="between">
      <formula>#REF!</formula>
      <formula>0</formula>
    </cfRule>
    <cfRule type="cellIs" dxfId="571" priority="2520" stopIfTrue="1" operator="lessThan">
      <formula>0</formula>
    </cfRule>
    <cfRule type="cellIs" dxfId="570" priority="2642" stopIfTrue="1" operator="between">
      <formula>#REF!</formula>
      <formula>#REF!</formula>
    </cfRule>
    <cfRule type="cellIs" dxfId="569" priority="2644" stopIfTrue="1" operator="lessThan">
      <formula>0</formula>
    </cfRule>
  </conditionalFormatting>
  <conditionalFormatting sqref="X11:X12">
    <cfRule type="cellIs" dxfId="568" priority="185" stopIfTrue="1" operator="between">
      <formula>#REF!</formula>
      <formula>#REF!</formula>
    </cfRule>
    <cfRule type="cellIs" dxfId="567" priority="186" stopIfTrue="1" operator="between">
      <formula>#REF!</formula>
      <formula>0</formula>
    </cfRule>
  </conditionalFormatting>
  <conditionalFormatting sqref="X12">
    <cfRule type="cellIs" dxfId="566" priority="184" stopIfTrue="1" operator="lessThan">
      <formula>0</formula>
    </cfRule>
  </conditionalFormatting>
  <conditionalFormatting sqref="X14">
    <cfRule type="cellIs" dxfId="565" priority="192" stopIfTrue="1" operator="between">
      <formula>#REF!</formula>
      <formula>0</formula>
    </cfRule>
    <cfRule type="cellIs" dxfId="564" priority="191" stopIfTrue="1" operator="between">
      <formula>#REF!</formula>
      <formula>#REF!</formula>
    </cfRule>
  </conditionalFormatting>
  <conditionalFormatting sqref="X14">
    <cfRule type="cellIs" dxfId="563" priority="190" stopIfTrue="1" operator="lessThan">
      <formula>0</formula>
    </cfRule>
  </conditionalFormatting>
  <conditionalFormatting sqref="X16">
    <cfRule type="cellIs" dxfId="561" priority="715" stopIfTrue="1" operator="lessThan">
      <formula>0</formula>
    </cfRule>
  </conditionalFormatting>
  <conditionalFormatting sqref="X20">
    <cfRule type="cellIs" dxfId="560" priority="4525" stopIfTrue="1" operator="lessThan">
      <formula>0</formula>
    </cfRule>
  </conditionalFormatting>
  <conditionalFormatting sqref="X23:X24">
    <cfRule type="cellIs" dxfId="559" priority="531" stopIfTrue="1" operator="lessThan">
      <formula>0</formula>
    </cfRule>
  </conditionalFormatting>
  <conditionalFormatting sqref="X32">
    <cfRule type="cellIs" dxfId="558" priority="2884" stopIfTrue="1" operator="lessThan">
      <formula>0</formula>
    </cfRule>
  </conditionalFormatting>
  <conditionalFormatting sqref="X10:Z10">
    <cfRule type="cellIs" dxfId="557" priority="1072" stopIfTrue="1" operator="between">
      <formula>#REF!</formula>
      <formula>0</formula>
    </cfRule>
    <cfRule type="cellIs" dxfId="556" priority="1071" stopIfTrue="1" operator="between">
      <formula>#REF!</formula>
      <formula>#REF!</formula>
    </cfRule>
  </conditionalFormatting>
  <conditionalFormatting sqref="X16:Z16">
    <cfRule type="cellIs" dxfId="555" priority="706" stopIfTrue="1" operator="between">
      <formula>#REF!</formula>
      <formula>0</formula>
    </cfRule>
    <cfRule type="cellIs" dxfId="554" priority="705" stopIfTrue="1" operator="between">
      <formula>#REF!</formula>
      <formula>#REF!</formula>
    </cfRule>
  </conditionalFormatting>
  <conditionalFormatting sqref="X20:Z20">
    <cfRule type="cellIs" dxfId="553" priority="4523" stopIfTrue="1" operator="between">
      <formula>#REF!</formula>
      <formula>#REF!</formula>
    </cfRule>
    <cfRule type="cellIs" dxfId="552" priority="4524" stopIfTrue="1" operator="between">
      <formula>#REF!</formula>
      <formula>0</formula>
    </cfRule>
  </conditionalFormatting>
  <conditionalFormatting sqref="X32:Z32">
    <cfRule type="cellIs" dxfId="551" priority="2883" stopIfTrue="1" operator="between">
      <formula>#REF!</formula>
      <formula>0</formula>
    </cfRule>
    <cfRule type="cellIs" dxfId="550" priority="2882" stopIfTrue="1" operator="between">
      <formula>#REF!</formula>
      <formula>#REF!</formula>
    </cfRule>
  </conditionalFormatting>
  <conditionalFormatting sqref="X24:AB24">
    <cfRule type="cellIs" dxfId="549" priority="145" stopIfTrue="1" operator="between">
      <formula>#REF!</formula>
      <formula>0</formula>
    </cfRule>
    <cfRule type="cellIs" dxfId="548" priority="144" stopIfTrue="1" operator="between">
      <formula>#REF!</formula>
      <formula>#REF!</formula>
    </cfRule>
  </conditionalFormatting>
  <conditionalFormatting sqref="X23:AD23">
    <cfRule type="cellIs" dxfId="547" priority="142" stopIfTrue="1" operator="between">
      <formula>#REF!</formula>
      <formula>0</formula>
    </cfRule>
    <cfRule type="cellIs" dxfId="546" priority="141" stopIfTrue="1" operator="between">
      <formula>#REF!</formula>
      <formula>#REF!</formula>
    </cfRule>
  </conditionalFormatting>
  <conditionalFormatting sqref="Y9">
    <cfRule type="cellIs" dxfId="545" priority="140" stopIfTrue="1" operator="between">
      <formula>#REF!</formula>
      <formula>0</formula>
    </cfRule>
    <cfRule type="cellIs" dxfId="544" priority="139" stopIfTrue="1" operator="between">
      <formula>#REF!</formula>
      <formula>#REF!</formula>
    </cfRule>
    <cfRule type="cellIs" dxfId="543" priority="138" stopIfTrue="1" operator="lessThan">
      <formula>0</formula>
    </cfRule>
  </conditionalFormatting>
  <conditionalFormatting sqref="Y14">
    <cfRule type="cellIs" dxfId="542" priority="70" stopIfTrue="1" operator="lessThan">
      <formula>0</formula>
    </cfRule>
  </conditionalFormatting>
  <conditionalFormatting sqref="Y14:Z14">
    <cfRule type="cellIs" dxfId="541" priority="71" stopIfTrue="1" operator="between">
      <formula>#REF!</formula>
      <formula>#REF!</formula>
    </cfRule>
    <cfRule type="cellIs" dxfId="540" priority="72" stopIfTrue="1" operator="between">
      <formula>#REF!</formula>
      <formula>0</formula>
    </cfRule>
  </conditionalFormatting>
  <conditionalFormatting sqref="Y16:Z16">
    <cfRule type="cellIs" dxfId="539" priority="2755" stopIfTrue="1" operator="lessThan">
      <formula>0</formula>
    </cfRule>
  </conditionalFormatting>
  <conditionalFormatting sqref="Y20:Z20">
    <cfRule type="cellIs" dxfId="538" priority="4528" stopIfTrue="1" operator="lessThan">
      <formula>0</formula>
    </cfRule>
  </conditionalFormatting>
  <conditionalFormatting sqref="Y26:Z26">
    <cfRule type="cellIs" dxfId="537" priority="1030" stopIfTrue="1" operator="between">
      <formula>#REF!</formula>
      <formula>#REF!</formula>
    </cfRule>
    <cfRule type="cellIs" dxfId="536" priority="1031" stopIfTrue="1" operator="between">
      <formula>#REF!</formula>
      <formula>0</formula>
    </cfRule>
  </conditionalFormatting>
  <conditionalFormatting sqref="Z9">
    <cfRule type="cellIs" dxfId="535" priority="410" stopIfTrue="1" operator="between">
      <formula>#REF!</formula>
      <formula>#REF!</formula>
    </cfRule>
    <cfRule type="cellIs" dxfId="534" priority="409" stopIfTrue="1" operator="lessThan">
      <formula>0</formula>
    </cfRule>
    <cfRule type="cellIs" dxfId="533" priority="412" stopIfTrue="1" operator="lessThan">
      <formula>0</formula>
    </cfRule>
    <cfRule type="cellIs" dxfId="532" priority="411" stopIfTrue="1" operator="between">
      <formula>#REF!</formula>
      <formula>0</formula>
    </cfRule>
  </conditionalFormatting>
  <conditionalFormatting sqref="Z10">
    <cfRule type="cellIs" dxfId="531" priority="1073" stopIfTrue="1" operator="lessThan">
      <formula>0</formula>
    </cfRule>
  </conditionalFormatting>
  <conditionalFormatting sqref="Z11">
    <cfRule type="cellIs" dxfId="530" priority="1704" stopIfTrue="1" operator="between">
      <formula>#REF!</formula>
      <formula>0</formula>
    </cfRule>
    <cfRule type="cellIs" dxfId="529" priority="1703" stopIfTrue="1" operator="between">
      <formula>#REF!</formula>
      <formula>#REF!</formula>
    </cfRule>
    <cfRule type="cellIs" dxfId="528" priority="2511" stopIfTrue="1" operator="lessThan">
      <formula>0</formula>
    </cfRule>
  </conditionalFormatting>
  <conditionalFormatting sqref="Z12">
    <cfRule type="cellIs" dxfId="527" priority="224" stopIfTrue="1" operator="lessThan">
      <formula>0</formula>
    </cfRule>
    <cfRule type="cellIs" dxfId="526" priority="234" stopIfTrue="1" operator="lessThan">
      <formula>0</formula>
    </cfRule>
  </conditionalFormatting>
  <conditionalFormatting sqref="Z14">
    <cfRule type="cellIs" dxfId="525" priority="323" stopIfTrue="1" operator="lessThan">
      <formula>0</formula>
    </cfRule>
  </conditionalFormatting>
  <conditionalFormatting sqref="AB18">
    <cfRule type="cellIs" dxfId="523" priority="85" stopIfTrue="1" operator="between">
      <formula>#REF!</formula>
      <formula>0</formula>
    </cfRule>
  </conditionalFormatting>
  <conditionalFormatting sqref="Z23:Z24">
    <cfRule type="cellIs" dxfId="520" priority="143" stopIfTrue="1" operator="lessThan">
      <formula>0</formula>
    </cfRule>
  </conditionalFormatting>
  <conditionalFormatting sqref="Z31">
    <cfRule type="cellIs" dxfId="519" priority="5248" stopIfTrue="1" operator="lessThan">
      <formula>0</formula>
    </cfRule>
  </conditionalFormatting>
  <conditionalFormatting sqref="Z12:AB12 V10:V12">
    <cfRule type="cellIs" dxfId="518" priority="228" stopIfTrue="1" operator="between">
      <formula>#REF!</formula>
      <formula>#REF!</formula>
    </cfRule>
  </conditionalFormatting>
  <conditionalFormatting sqref="Z31:AB31">
    <cfRule type="cellIs" dxfId="517" priority="5246" stopIfTrue="1" operator="between">
      <formula>#REF!</formula>
      <formula>#REF!</formula>
    </cfRule>
    <cfRule type="cellIs" dxfId="516" priority="5247" stopIfTrue="1" operator="between">
      <formula>#REF!</formula>
      <formula>0</formula>
    </cfRule>
  </conditionalFormatting>
  <conditionalFormatting sqref="AA9">
    <cfRule type="cellIs" dxfId="515" priority="405" stopIfTrue="1" operator="lessThan">
      <formula>0</formula>
    </cfRule>
  </conditionalFormatting>
  <conditionalFormatting sqref="AA12">
    <cfRule type="cellIs" dxfId="514" priority="235" stopIfTrue="1" operator="lessThan">
      <formula>0</formula>
    </cfRule>
  </conditionalFormatting>
  <conditionalFormatting sqref="AA23:AA24">
    <cfRule type="cellIs" dxfId="512" priority="146" stopIfTrue="1" operator="lessThan">
      <formula>0</formula>
    </cfRule>
  </conditionalFormatting>
  <conditionalFormatting sqref="AA9:AB9">
    <cfRule type="cellIs" dxfId="511" priority="400" stopIfTrue="1" operator="between">
      <formula>#REF!</formula>
      <formula>#REF!</formula>
    </cfRule>
    <cfRule type="cellIs" dxfId="510" priority="401" stopIfTrue="1" operator="between">
      <formula>#REF!</formula>
      <formula>0</formula>
    </cfRule>
  </conditionalFormatting>
  <conditionalFormatting sqref="AA31:AB31">
    <cfRule type="cellIs" dxfId="509" priority="5251" stopIfTrue="1" operator="lessThan">
      <formula>0</formula>
    </cfRule>
  </conditionalFormatting>
  <conditionalFormatting sqref="AB9">
    <cfRule type="cellIs" dxfId="508" priority="404" stopIfTrue="1" operator="lessThan">
      <formula>0</formula>
    </cfRule>
    <cfRule type="cellIs" dxfId="507" priority="399" stopIfTrue="1" operator="lessThan">
      <formula>0</formula>
    </cfRule>
  </conditionalFormatting>
  <conditionalFormatting sqref="AB10">
    <cfRule type="cellIs" dxfId="506" priority="783" stopIfTrue="1" operator="between">
      <formula>#REF!</formula>
      <formula>0</formula>
    </cfRule>
    <cfRule type="cellIs" dxfId="505" priority="784" stopIfTrue="1" operator="lessThan">
      <formula>0</formula>
    </cfRule>
    <cfRule type="cellIs" dxfId="504" priority="782" stopIfTrue="1" operator="between">
      <formula>#REF!</formula>
      <formula>#REF!</formula>
    </cfRule>
    <cfRule type="cellIs" dxfId="503" priority="1417" stopIfTrue="1" operator="between">
      <formula>#REF!</formula>
      <formula>#REF!</formula>
    </cfRule>
    <cfRule type="cellIs" dxfId="502" priority="1418" stopIfTrue="1" operator="between">
      <formula>#REF!</formula>
      <formula>0</formula>
    </cfRule>
    <cfRule type="cellIs" dxfId="501" priority="1419" stopIfTrue="1" operator="lessThan">
      <formula>0</formula>
    </cfRule>
  </conditionalFormatting>
  <conditionalFormatting sqref="AB12 AB11:AD11">
    <cfRule type="cellIs" dxfId="500" priority="231" stopIfTrue="1" operator="between">
      <formula>#REF!</formula>
      <formula>#REF!</formula>
    </cfRule>
  </conditionalFormatting>
  <conditionalFormatting sqref="AB12">
    <cfRule type="cellIs" dxfId="499" priority="233" stopIfTrue="1" operator="lessThan">
      <formula>0</formula>
    </cfRule>
    <cfRule type="cellIs" dxfId="498" priority="227" stopIfTrue="1" operator="lessThan">
      <formula>0</formula>
    </cfRule>
  </conditionalFormatting>
  <conditionalFormatting sqref="AB14 AB16">
    <cfRule type="cellIs" dxfId="497" priority="322" stopIfTrue="1" operator="lessThan">
      <formula>0</formula>
    </cfRule>
  </conditionalFormatting>
  <conditionalFormatting sqref="AB14:AD14 AB16:AD16">
    <cfRule type="cellIs" dxfId="496" priority="320" stopIfTrue="1" operator="between">
      <formula>#REF!</formula>
      <formula>#REF!</formula>
    </cfRule>
  </conditionalFormatting>
  <conditionalFormatting sqref="AB18">
    <cfRule type="cellIs" dxfId="494" priority="84" stopIfTrue="1" operator="between">
      <formula>#REF!</formula>
      <formula>#REF!</formula>
    </cfRule>
  </conditionalFormatting>
  <conditionalFormatting sqref="AB18">
    <cfRule type="cellIs" dxfId="493" priority="86" stopIfTrue="1" operator="between">
      <formula>#REF!</formula>
      <formula>#REF!</formula>
    </cfRule>
    <cfRule type="cellIs" dxfId="492" priority="87" stopIfTrue="1" operator="between">
      <formula>#REF!</formula>
      <formula>0</formula>
    </cfRule>
    <cfRule type="cellIs" dxfId="491" priority="88" stopIfTrue="1" operator="lessThan">
      <formula>0</formula>
    </cfRule>
    <cfRule type="cellIs" dxfId="490" priority="83" stopIfTrue="1" operator="lessThan">
      <formula>0</formula>
    </cfRule>
  </conditionalFormatting>
  <conditionalFormatting sqref="AB20">
    <cfRule type="cellIs" dxfId="489" priority="4543" stopIfTrue="1" operator="lessThan">
      <formula>0</formula>
    </cfRule>
  </conditionalFormatting>
  <conditionalFormatting sqref="AB23:AB24">
    <cfRule type="cellIs" dxfId="488" priority="496" stopIfTrue="1" operator="lessThan">
      <formula>0</formula>
    </cfRule>
  </conditionalFormatting>
  <conditionalFormatting sqref="AB26">
    <cfRule type="cellIs" dxfId="487" priority="2150" stopIfTrue="1" operator="between">
      <formula>#REF!</formula>
      <formula>0</formula>
    </cfRule>
    <cfRule type="cellIs" dxfId="486" priority="2149" stopIfTrue="1" operator="between">
      <formula>#REF!</formula>
      <formula>#REF!</formula>
    </cfRule>
    <cfRule type="cellIs" dxfId="485" priority="2151" stopIfTrue="1" operator="lessThan">
      <formula>0</formula>
    </cfRule>
  </conditionalFormatting>
  <conditionalFormatting sqref="AB32">
    <cfRule type="cellIs" dxfId="484" priority="2893" stopIfTrue="1" operator="lessThan">
      <formula>0</formula>
    </cfRule>
  </conditionalFormatting>
  <conditionalFormatting sqref="AB11:AD11 AB12">
    <cfRule type="cellIs" dxfId="483" priority="232" stopIfTrue="1" operator="between">
      <formula>#REF!</formula>
      <formula>0</formula>
    </cfRule>
  </conditionalFormatting>
  <conditionalFormatting sqref="AB11:AD11">
    <cfRule type="cellIs" dxfId="482" priority="2514" stopIfTrue="1" operator="lessThan">
      <formula>0</formula>
    </cfRule>
  </conditionalFormatting>
  <conditionalFormatting sqref="AB14:AD14 AB16:AD16">
    <cfRule type="cellIs" dxfId="481" priority="321" stopIfTrue="1" operator="between">
      <formula>#REF!</formula>
      <formula>0</formula>
    </cfRule>
  </conditionalFormatting>
  <conditionalFormatting sqref="AB20:AD20">
    <cfRule type="cellIs" dxfId="480" priority="4542" stopIfTrue="1" operator="between">
      <formula>#REF!</formula>
      <formula>0</formula>
    </cfRule>
    <cfRule type="cellIs" dxfId="479" priority="4541" stopIfTrue="1" operator="between">
      <formula>#REF!</formula>
      <formula>#REF!</formula>
    </cfRule>
  </conditionalFormatting>
  <conditionalFormatting sqref="AB32:AD32">
    <cfRule type="cellIs" dxfId="478" priority="2891" stopIfTrue="1" operator="between">
      <formula>#REF!</formula>
      <formula>#REF!</formula>
    </cfRule>
    <cfRule type="cellIs" dxfId="477" priority="2892" stopIfTrue="1" operator="between">
      <formula>#REF!</formula>
      <formula>0</formula>
    </cfRule>
  </conditionalFormatting>
  <conditionalFormatting sqref="AB9:AF9">
    <cfRule type="cellIs" dxfId="476" priority="402" stopIfTrue="1" operator="between">
      <formula>#REF!</formula>
      <formula>#REF!</formula>
    </cfRule>
    <cfRule type="cellIs" dxfId="475" priority="403" stopIfTrue="1" operator="between">
      <formula>#REF!</formula>
      <formula>0</formula>
    </cfRule>
  </conditionalFormatting>
  <conditionalFormatting sqref="AC9">
    <cfRule type="cellIs" dxfId="474" priority="398" stopIfTrue="1" operator="lessThan">
      <formula>0</formula>
    </cfRule>
  </conditionalFormatting>
  <conditionalFormatting sqref="AC12">
    <cfRule type="cellIs" dxfId="473" priority="151" stopIfTrue="1" operator="lessThan">
      <formula>0</formula>
    </cfRule>
  </conditionalFormatting>
  <conditionalFormatting sqref="AC14">
    <cfRule type="cellIs" dxfId="472" priority="741" stopIfTrue="1" operator="lessThan">
      <formula>0</formula>
    </cfRule>
  </conditionalFormatting>
  <conditionalFormatting sqref="AC12:AE12">
    <cfRule type="cellIs" dxfId="470" priority="153" stopIfTrue="1" operator="between">
      <formula>#REF!</formula>
      <formula>0</formula>
    </cfRule>
    <cfRule type="cellIs" dxfId="469" priority="152" stopIfTrue="1" operator="between">
      <formula>#REF!</formula>
      <formula>#REF!</formula>
    </cfRule>
  </conditionalFormatting>
  <conditionalFormatting sqref="AC16:AD16">
    <cfRule type="cellIs" dxfId="466" priority="1933" stopIfTrue="1" operator="lessThan">
      <formula>0</formula>
    </cfRule>
  </conditionalFormatting>
  <conditionalFormatting sqref="AC20:AD20">
    <cfRule type="cellIs" dxfId="465" priority="4546" stopIfTrue="1" operator="lessThan">
      <formula>0</formula>
    </cfRule>
  </conditionalFormatting>
  <conditionalFormatting sqref="AC23:AD23">
    <cfRule type="cellIs" dxfId="464" priority="905" stopIfTrue="1" operator="lessThan">
      <formula>0</formula>
    </cfRule>
  </conditionalFormatting>
  <conditionalFormatting sqref="AC32:AD32">
    <cfRule type="cellIs" dxfId="463" priority="2896" stopIfTrue="1" operator="lessThan">
      <formula>0</formula>
    </cfRule>
  </conditionalFormatting>
  <conditionalFormatting sqref="AD9">
    <cfRule type="cellIs" dxfId="462" priority="427" stopIfTrue="1" operator="lessThan">
      <formula>0</formula>
    </cfRule>
  </conditionalFormatting>
  <conditionalFormatting sqref="AD10">
    <cfRule type="cellIs" dxfId="461" priority="779" stopIfTrue="1" operator="between">
      <formula>#REF!</formula>
      <formula>#REF!</formula>
    </cfRule>
    <cfRule type="cellIs" dxfId="460" priority="780" stopIfTrue="1" operator="between">
      <formula>#REF!</formula>
      <formula>0</formula>
    </cfRule>
    <cfRule type="cellIs" dxfId="459" priority="781" stopIfTrue="1" operator="lessThan">
      <formula>0</formula>
    </cfRule>
  </conditionalFormatting>
  <conditionalFormatting sqref="AD12">
    <cfRule type="cellIs" dxfId="458" priority="150" stopIfTrue="1" operator="lessThan">
      <formula>0</formula>
    </cfRule>
    <cfRule type="cellIs" dxfId="457" priority="154" stopIfTrue="1" operator="lessThan">
      <formula>0</formula>
    </cfRule>
  </conditionalFormatting>
  <conditionalFormatting sqref="AD14">
    <cfRule type="cellIs" dxfId="456" priority="325" stopIfTrue="1" operator="lessThan">
      <formula>0</formula>
    </cfRule>
  </conditionalFormatting>
  <conditionalFormatting sqref="AD18">
    <cfRule type="cellIs" dxfId="453" priority="115" stopIfTrue="1" operator="lessThan">
      <formula>0</formula>
    </cfRule>
  </conditionalFormatting>
  <conditionalFormatting sqref="AD21">
    <cfRule type="cellIs" dxfId="452" priority="364" stopIfTrue="1" operator="lessThan">
      <formula>0</formula>
    </cfRule>
  </conditionalFormatting>
  <conditionalFormatting sqref="AD24">
    <cfRule type="cellIs" dxfId="451" priority="501" stopIfTrue="1" operator="lessThan">
      <formula>0</formula>
    </cfRule>
  </conditionalFormatting>
  <conditionalFormatting sqref="AD18:AE18">
    <cfRule type="cellIs" dxfId="450" priority="80" stopIfTrue="1" operator="between">
      <formula>#REF!</formula>
      <formula>0</formula>
    </cfRule>
  </conditionalFormatting>
  <conditionalFormatting sqref="AD18:AF18">
    <cfRule type="cellIs" dxfId="449" priority="79" stopIfTrue="1" operator="between">
      <formula>#REF!</formula>
      <formula>#REF!</formula>
    </cfRule>
  </conditionalFormatting>
  <conditionalFormatting sqref="AD21:AF21">
    <cfRule type="cellIs" dxfId="448" priority="329" stopIfTrue="1" operator="between">
      <formula>#REF!</formula>
      <formula>#REF!</formula>
    </cfRule>
    <cfRule type="cellIs" dxfId="447" priority="330" stopIfTrue="1" operator="between">
      <formula>#REF!</formula>
      <formula>0</formula>
    </cfRule>
  </conditionalFormatting>
  <conditionalFormatting sqref="AD24:AF24">
    <cfRule type="cellIs" dxfId="446" priority="489" stopIfTrue="1" operator="between">
      <formula>#REF!</formula>
      <formula>#REF!</formula>
    </cfRule>
    <cfRule type="cellIs" dxfId="445" priority="490" stopIfTrue="1" operator="between">
      <formula>#REF!</formula>
      <formula>0</formula>
    </cfRule>
  </conditionalFormatting>
  <conditionalFormatting sqref="AE9">
    <cfRule type="cellIs" dxfId="444" priority="428" stopIfTrue="1" operator="lessThan">
      <formula>0</formula>
    </cfRule>
  </conditionalFormatting>
  <conditionalFormatting sqref="AE14">
    <cfRule type="cellIs" dxfId="442" priority="69" stopIfTrue="1" operator="lessThan">
      <formula>0</formula>
    </cfRule>
  </conditionalFormatting>
  <conditionalFormatting sqref="AE18">
    <cfRule type="cellIs" dxfId="440" priority="81" stopIfTrue="1" operator="lessThan">
      <formula>0</formula>
    </cfRule>
  </conditionalFormatting>
  <conditionalFormatting sqref="AE21">
    <cfRule type="cellIs" dxfId="439" priority="332" stopIfTrue="1" operator="lessThan">
      <formula>0</formula>
    </cfRule>
  </conditionalFormatting>
  <conditionalFormatting sqref="AE24">
    <cfRule type="cellIs" dxfId="438" priority="492" stopIfTrue="1" operator="lessThan">
      <formula>0</formula>
    </cfRule>
  </conditionalFormatting>
  <conditionalFormatting sqref="AF12">
    <cfRule type="cellIs" dxfId="437" priority="158" stopIfTrue="1" operator="between">
      <formula>#REF!</formula>
      <formula>0</formula>
    </cfRule>
    <cfRule type="cellIs" dxfId="436" priority="157" stopIfTrue="1" operator="between">
      <formula>#REF!</formula>
      <formula>#REF!</formula>
    </cfRule>
  </conditionalFormatting>
  <conditionalFormatting sqref="AE14:AH14">
    <cfRule type="cellIs" dxfId="433" priority="67" stopIfTrue="1" operator="between">
      <formula>#REF!</formula>
      <formula>#REF!</formula>
    </cfRule>
    <cfRule type="cellIs" dxfId="432" priority="68" stopIfTrue="1" operator="between">
      <formula>#REF!</formula>
      <formula>0</formula>
    </cfRule>
  </conditionalFormatting>
  <conditionalFormatting sqref="AF9">
    <cfRule type="cellIs" dxfId="431" priority="429" stopIfTrue="1" operator="lessThan">
      <formula>0</formula>
    </cfRule>
  </conditionalFormatting>
  <conditionalFormatting sqref="AF10">
    <cfRule type="cellIs" dxfId="430" priority="299" stopIfTrue="1" operator="between">
      <formula>#REF!</formula>
      <formula>0</formula>
    </cfRule>
    <cfRule type="cellIs" dxfId="429" priority="298" stopIfTrue="1" operator="between">
      <formula>#REF!</formula>
      <formula>#REF!</formula>
    </cfRule>
    <cfRule type="cellIs" dxfId="428" priority="297" stopIfTrue="1" operator="lessThan">
      <formula>0</formula>
    </cfRule>
    <cfRule type="cellIs" dxfId="427" priority="294" stopIfTrue="1" operator="lessThan">
      <formula>0</formula>
    </cfRule>
    <cfRule type="cellIs" dxfId="426" priority="296" stopIfTrue="1" operator="between">
      <formula>#REF!</formula>
      <formula>0</formula>
    </cfRule>
    <cfRule type="cellIs" dxfId="425" priority="295" stopIfTrue="1" operator="between">
      <formula>#REF!</formula>
      <formula>#REF!</formula>
    </cfRule>
  </conditionalFormatting>
  <conditionalFormatting sqref="AF12 AH12:AI12">
    <cfRule type="cellIs" dxfId="424" priority="163" stopIfTrue="1" operator="between">
      <formula>#REF!</formula>
      <formula>0</formula>
    </cfRule>
  </conditionalFormatting>
  <conditionalFormatting sqref="AF12">
    <cfRule type="cellIs" dxfId="423" priority="155" stopIfTrue="1" operator="lessThan">
      <formula>0</formula>
    </cfRule>
    <cfRule type="cellIs" dxfId="422" priority="159" stopIfTrue="1" operator="lessThan">
      <formula>0</formula>
    </cfRule>
  </conditionalFormatting>
  <conditionalFormatting sqref="AF14">
    <cfRule type="cellIs" dxfId="421" priority="176" stopIfTrue="1" operator="lessThan">
      <formula>0</formula>
    </cfRule>
  </conditionalFormatting>
  <conditionalFormatting sqref="AF16">
    <cfRule type="cellIs" dxfId="418" priority="727" stopIfTrue="1" operator="lessThan">
      <formula>0</formula>
    </cfRule>
  </conditionalFormatting>
  <conditionalFormatting sqref="AF18">
    <cfRule type="cellIs" dxfId="417" priority="105" stopIfTrue="1" operator="between">
      <formula>#REF!</formula>
      <formula>0</formula>
    </cfRule>
    <cfRule type="cellIs" dxfId="416" priority="106" stopIfTrue="1" operator="lessThan">
      <formula>0</formula>
    </cfRule>
  </conditionalFormatting>
  <conditionalFormatting sqref="AF20">
    <cfRule type="cellIs" dxfId="415" priority="4534" stopIfTrue="1" operator="lessThan">
      <formula>0</formula>
    </cfRule>
  </conditionalFormatting>
  <conditionalFormatting sqref="AF21">
    <cfRule type="cellIs" dxfId="414" priority="331" stopIfTrue="1" operator="lessThan">
      <formula>0</formula>
    </cfRule>
  </conditionalFormatting>
  <conditionalFormatting sqref="AF23">
    <cfRule type="cellIs" dxfId="413" priority="906" stopIfTrue="1" operator="lessThan">
      <formula>0</formula>
    </cfRule>
    <cfRule type="cellIs" dxfId="412" priority="902" stopIfTrue="1" operator="between">
      <formula>#REF!</formula>
      <formula>0</formula>
    </cfRule>
    <cfRule type="cellIs" dxfId="411" priority="901" stopIfTrue="1" operator="between">
      <formula>#REF!</formula>
      <formula>#REF!</formula>
    </cfRule>
  </conditionalFormatting>
  <conditionalFormatting sqref="AF24">
    <cfRule type="cellIs" dxfId="410" priority="491" stopIfTrue="1" operator="lessThan">
      <formula>0</formula>
    </cfRule>
  </conditionalFormatting>
  <conditionalFormatting sqref="AF27">
    <cfRule type="cellIs" dxfId="409" priority="2143" stopIfTrue="1" operator="between">
      <formula>#REF!</formula>
      <formula>#REF!</formula>
    </cfRule>
    <cfRule type="cellIs" dxfId="408" priority="2144" stopIfTrue="1" operator="between">
      <formula>#REF!</formula>
      <formula>0</formula>
    </cfRule>
    <cfRule type="cellIs" dxfId="407" priority="2145" stopIfTrue="1" operator="lessThan">
      <formula>0</formula>
    </cfRule>
  </conditionalFormatting>
  <conditionalFormatting sqref="AF32">
    <cfRule type="cellIs" dxfId="406" priority="2775" stopIfTrue="1" operator="between">
      <formula>#REF!</formula>
      <formula>0</formula>
    </cfRule>
    <cfRule type="cellIs" dxfId="405" priority="2776" stopIfTrue="1" operator="lessThan">
      <formula>0</formula>
    </cfRule>
    <cfRule type="cellIs" dxfId="404" priority="2774" stopIfTrue="1" operator="between">
      <formula>#REF!</formula>
      <formula>#REF!</formula>
    </cfRule>
  </conditionalFormatting>
  <conditionalFormatting sqref="AF16:AH16">
    <cfRule type="cellIs" dxfId="403" priority="695" stopIfTrue="1" operator="between">
      <formula>#REF!</formula>
      <formula>0</formula>
    </cfRule>
    <cfRule type="cellIs" dxfId="402" priority="694" stopIfTrue="1" operator="between">
      <formula>#REF!</formula>
      <formula>#REF!</formula>
    </cfRule>
  </conditionalFormatting>
  <conditionalFormatting sqref="AF20:AH20">
    <cfRule type="cellIs" dxfId="401" priority="4533" stopIfTrue="1" operator="between">
      <formula>#REF!</formula>
      <formula>0</formula>
    </cfRule>
    <cfRule type="cellIs" dxfId="400" priority="4532" stopIfTrue="1" operator="between">
      <formula>#REF!</formula>
      <formula>#REF!</formula>
    </cfRule>
  </conditionalFormatting>
  <conditionalFormatting sqref="AG14">
    <cfRule type="cellIs" dxfId="399" priority="246" stopIfTrue="1" operator="lessThan">
      <formula>0</formula>
    </cfRule>
  </conditionalFormatting>
  <conditionalFormatting sqref="AG16:AH16">
    <cfRule type="cellIs" dxfId="398" priority="3754" stopIfTrue="1" operator="lessThan">
      <formula>0</formula>
    </cfRule>
  </conditionalFormatting>
  <conditionalFormatting sqref="AG20:AH20">
    <cfRule type="cellIs" dxfId="397" priority="4537" stopIfTrue="1" operator="lessThan">
      <formula>0</formula>
    </cfRule>
  </conditionalFormatting>
  <conditionalFormatting sqref="AH9">
    <cfRule type="cellIs" dxfId="396" priority="219" stopIfTrue="1" operator="between">
      <formula>#REF!</formula>
      <formula>#REF!</formula>
    </cfRule>
    <cfRule type="cellIs" dxfId="395" priority="220" stopIfTrue="1" operator="between">
      <formula>#REF!</formula>
      <formula>0</formula>
    </cfRule>
  </conditionalFormatting>
  <conditionalFormatting sqref="AH9:AH10">
    <cfRule type="cellIs" dxfId="394" priority="221" stopIfTrue="1" operator="lessThan">
      <formula>0</formula>
    </cfRule>
  </conditionalFormatting>
  <conditionalFormatting sqref="AH10">
    <cfRule type="cellIs" dxfId="393" priority="289" stopIfTrue="1" operator="between">
      <formula>#REF!</formula>
      <formula>0</formula>
    </cfRule>
    <cfRule type="cellIs" dxfId="392" priority="288" stopIfTrue="1" operator="between">
      <formula>#REF!</formula>
      <formula>#REF!</formula>
    </cfRule>
    <cfRule type="cellIs" dxfId="391" priority="290" stopIfTrue="1" operator="lessThan">
      <formula>0</formula>
    </cfRule>
  </conditionalFormatting>
  <conditionalFormatting sqref="AH11">
    <cfRule type="cellIs" dxfId="390" priority="2395" stopIfTrue="1" operator="lessThan">
      <formula>0</formula>
    </cfRule>
  </conditionalFormatting>
  <conditionalFormatting sqref="AH12">
    <cfRule type="cellIs" dxfId="389" priority="161" stopIfTrue="1" operator="lessThan">
      <formula>0</formula>
    </cfRule>
  </conditionalFormatting>
  <conditionalFormatting sqref="AH14">
    <cfRule type="cellIs" dxfId="388" priority="178" stopIfTrue="1" operator="lessThan">
      <formula>0</formula>
    </cfRule>
  </conditionalFormatting>
  <conditionalFormatting sqref="AH19">
    <cfRule type="cellIs" dxfId="386" priority="888" stopIfTrue="1" operator="between">
      <formula>#REF!</formula>
      <formula>#REF!</formula>
    </cfRule>
    <cfRule type="cellIs" dxfId="385" priority="890" stopIfTrue="1" operator="lessThan">
      <formula>0</formula>
    </cfRule>
    <cfRule type="cellIs" dxfId="384" priority="889" stopIfTrue="1" operator="between">
      <formula>#REF!</formula>
      <formula>0</formula>
    </cfRule>
  </conditionalFormatting>
  <conditionalFormatting sqref="AH21">
    <cfRule type="cellIs" dxfId="383" priority="356" stopIfTrue="1" operator="lessThan">
      <formula>0</formula>
    </cfRule>
  </conditionalFormatting>
  <conditionalFormatting sqref="AH24">
    <cfRule type="cellIs" dxfId="382" priority="493" stopIfTrue="1" operator="lessThan">
      <formula>0</formula>
    </cfRule>
  </conditionalFormatting>
  <conditionalFormatting sqref="AH12:AI12 AF12">
    <cfRule type="cellIs" dxfId="381" priority="162" stopIfTrue="1" operator="between">
      <formula>#REF!</formula>
      <formula>#REF!</formula>
    </cfRule>
  </conditionalFormatting>
  <conditionalFormatting sqref="AH12:AI12">
    <cfRule type="cellIs" dxfId="380" priority="166" stopIfTrue="1" operator="lessThan">
      <formula>0</formula>
    </cfRule>
  </conditionalFormatting>
  <conditionalFormatting sqref="AH21:AJ21">
    <cfRule type="cellIs" dxfId="376" priority="362" stopIfTrue="1" operator="between">
      <formula>#REF!</formula>
      <formula>#REF!</formula>
    </cfRule>
    <cfRule type="cellIs" dxfId="375" priority="363" stopIfTrue="1" operator="between">
      <formula>#REF!</formula>
      <formula>0</formula>
    </cfRule>
  </conditionalFormatting>
  <conditionalFormatting sqref="AH24:AJ24">
    <cfRule type="cellIs" dxfId="374" priority="499" stopIfTrue="1" operator="between">
      <formula>#REF!</formula>
      <formula>#REF!</formula>
    </cfRule>
    <cfRule type="cellIs" dxfId="373" priority="500" stopIfTrue="1" operator="between">
      <formula>#REF!</formula>
      <formula>0</formula>
    </cfRule>
  </conditionalFormatting>
  <conditionalFormatting sqref="AH11:AL11">
    <cfRule type="cellIs" dxfId="371" priority="2394" stopIfTrue="1" operator="between">
      <formula>#REF!</formula>
      <formula>0</formula>
    </cfRule>
    <cfRule type="cellIs" dxfId="370" priority="2393" stopIfTrue="1" operator="between">
      <formula>#REF!</formula>
      <formula>#REF!</formula>
    </cfRule>
  </conditionalFormatting>
  <conditionalFormatting sqref="AI21:AJ21">
    <cfRule type="cellIs" dxfId="368" priority="365" stopIfTrue="1" operator="lessThan">
      <formula>0</formula>
    </cfRule>
  </conditionalFormatting>
  <conditionalFormatting sqref="AI24:AJ24">
    <cfRule type="cellIs" dxfId="367" priority="504" stopIfTrue="1" operator="lessThan">
      <formula>0</formula>
    </cfRule>
  </conditionalFormatting>
  <conditionalFormatting sqref="AI11:AL11">
    <cfRule type="cellIs" dxfId="366" priority="2408" stopIfTrue="1" operator="lessThan">
      <formula>0</formula>
    </cfRule>
  </conditionalFormatting>
  <conditionalFormatting sqref="AJ12">
    <cfRule type="cellIs" dxfId="365" priority="119" stopIfTrue="1" operator="lessThan">
      <formula>0</formula>
    </cfRule>
    <cfRule type="cellIs" dxfId="364" priority="120" stopIfTrue="1" operator="between">
      <formula>#REF!</formula>
      <formula>#REF!</formula>
    </cfRule>
    <cfRule type="cellIs" dxfId="363" priority="121" stopIfTrue="1" operator="between">
      <formula>#REF!</formula>
      <formula>0</formula>
    </cfRule>
    <cfRule type="cellIs" dxfId="362" priority="122" stopIfTrue="1" operator="between">
      <formula>#REF!</formula>
      <formula>#REF!</formula>
    </cfRule>
    <cfRule type="cellIs" dxfId="361" priority="123" stopIfTrue="1" operator="between">
      <formula>#REF!</formula>
      <formula>0</formula>
    </cfRule>
  </conditionalFormatting>
  <conditionalFormatting sqref="AJ14">
    <cfRule type="cellIs" dxfId="360" priority="128" stopIfTrue="1" operator="between">
      <formula>#REF!</formula>
      <formula>#REF!</formula>
    </cfRule>
    <cfRule type="cellIs" dxfId="359" priority="127" stopIfTrue="1" operator="between">
      <formula>#REF!</formula>
      <formula>0</formula>
    </cfRule>
  </conditionalFormatting>
  <conditionalFormatting sqref="AJ14">
    <cfRule type="cellIs" dxfId="358" priority="125" stopIfTrue="1" operator="lessThan">
      <formula>0</formula>
    </cfRule>
  </conditionalFormatting>
  <conditionalFormatting sqref="AJ18">
    <cfRule type="cellIs" dxfId="355" priority="103" stopIfTrue="1" operator="lessThan">
      <formula>0</formula>
    </cfRule>
    <cfRule type="cellIs" dxfId="354" priority="102" stopIfTrue="1" operator="between">
      <formula>#REF!</formula>
      <formula>0</formula>
    </cfRule>
    <cfRule type="cellIs" dxfId="353" priority="101" stopIfTrue="1" operator="between">
      <formula>#REF!</formula>
      <formula>#REF!</formula>
    </cfRule>
  </conditionalFormatting>
  <conditionalFormatting sqref="AJ19">
    <cfRule type="cellIs" dxfId="352" priority="886" stopIfTrue="1" operator="between">
      <formula>#REF!</formula>
      <formula>0</formula>
    </cfRule>
    <cfRule type="cellIs" dxfId="351" priority="885" stopIfTrue="1" operator="between">
      <formula>#REF!</formula>
      <formula>#REF!</formula>
    </cfRule>
    <cfRule type="cellIs" dxfId="350" priority="887" stopIfTrue="1" operator="lessThan">
      <formula>0</formula>
    </cfRule>
  </conditionalFormatting>
  <conditionalFormatting sqref="AJ23">
    <cfRule type="cellIs" dxfId="349" priority="966" stopIfTrue="1" operator="lessThan">
      <formula>0</formula>
    </cfRule>
  </conditionalFormatting>
  <conditionalFormatting sqref="AJ26:AJ27">
    <cfRule type="cellIs" dxfId="348" priority="2159" stopIfTrue="1" operator="lessThan">
      <formula>0</formula>
    </cfRule>
  </conditionalFormatting>
  <conditionalFormatting sqref="AJ32">
    <cfRule type="cellIs" dxfId="347" priority="3082" stopIfTrue="1" operator="lessThan">
      <formula>0</formula>
    </cfRule>
  </conditionalFormatting>
  <conditionalFormatting sqref="AJ12:AK12">
    <cfRule type="cellIs" dxfId="346" priority="124" stopIfTrue="1" operator="lessThan">
      <formula>0</formula>
    </cfRule>
  </conditionalFormatting>
  <conditionalFormatting sqref="AJ14:AL14">
    <cfRule type="cellIs" dxfId="345" priority="126" stopIfTrue="1" operator="between">
      <formula>#REF!</formula>
      <formula>#REF!</formula>
    </cfRule>
    <cfRule type="cellIs" dxfId="344" priority="129" stopIfTrue="1" operator="between">
      <formula>#REF!</formula>
      <formula>0</formula>
    </cfRule>
    <cfRule type="cellIs" dxfId="343" priority="130" stopIfTrue="1" operator="lessThan">
      <formula>0</formula>
    </cfRule>
  </conditionalFormatting>
  <conditionalFormatting sqref="AJ23:AL23">
    <cfRule type="cellIs" dxfId="342" priority="957" stopIfTrue="1" operator="between">
      <formula>#REF!</formula>
      <formula>#REF!</formula>
    </cfRule>
    <cfRule type="cellIs" dxfId="341" priority="958" stopIfTrue="1" operator="between">
      <formula>#REF!</formula>
      <formula>0</formula>
    </cfRule>
  </conditionalFormatting>
  <conditionalFormatting sqref="AJ25:AL25 AJ26:AJ27">
    <cfRule type="cellIs" dxfId="340" priority="2022" stopIfTrue="1" operator="between">
      <formula>#REF!</formula>
      <formula>#REF!</formula>
    </cfRule>
    <cfRule type="cellIs" dxfId="339" priority="2023" stopIfTrue="1" operator="between">
      <formula>#REF!</formula>
      <formula>0</formula>
    </cfRule>
  </conditionalFormatting>
  <conditionalFormatting sqref="AJ32:AL32">
    <cfRule type="cellIs" dxfId="338" priority="3080" stopIfTrue="1" operator="between">
      <formula>#REF!</formula>
      <formula>#REF!</formula>
    </cfRule>
    <cfRule type="cellIs" dxfId="337" priority="3081" stopIfTrue="1" operator="between">
      <formula>#REF!</formula>
      <formula>0</formula>
    </cfRule>
  </conditionalFormatting>
  <conditionalFormatting sqref="AJ34:AL34 AJ25:AL25">
    <cfRule type="cellIs" dxfId="336" priority="5095" stopIfTrue="1" operator="lessThan">
      <formula>0</formula>
    </cfRule>
  </conditionalFormatting>
  <conditionalFormatting sqref="AJ34:AL34">
    <cfRule type="cellIs" dxfId="335" priority="5093" stopIfTrue="1" operator="between">
      <formula>#REF!</formula>
      <formula>#REF!</formula>
    </cfRule>
    <cfRule type="cellIs" dxfId="334" priority="5094" stopIfTrue="1" operator="between">
      <formula>#REF!</formula>
      <formula>0</formula>
    </cfRule>
  </conditionalFormatting>
  <conditionalFormatting sqref="AK23:AL23">
    <cfRule type="cellIs" dxfId="333" priority="959" stopIfTrue="1" operator="lessThan">
      <formula>0</formula>
    </cfRule>
  </conditionalFormatting>
  <conditionalFormatting sqref="AK32:AL32">
    <cfRule type="cellIs" dxfId="332" priority="3085" stopIfTrue="1" operator="lessThan">
      <formula>0</formula>
    </cfRule>
  </conditionalFormatting>
  <conditionalFormatting sqref="AK33:AL33">
    <cfRule type="cellIs" dxfId="331" priority="3040" stopIfTrue="1" operator="lessThan">
      <formula>0</formula>
    </cfRule>
    <cfRule type="cellIs" dxfId="330" priority="3038" stopIfTrue="1" operator="between">
      <formula>#REF!</formula>
      <formula>#REF!</formula>
    </cfRule>
    <cfRule type="cellIs" dxfId="329" priority="3039" stopIfTrue="1" operator="between">
      <formula>#REF!</formula>
      <formula>0</formula>
    </cfRule>
  </conditionalFormatting>
  <conditionalFormatting sqref="AK35:AL35">
    <cfRule type="cellIs" dxfId="328" priority="4777" stopIfTrue="1" operator="lessThan">
      <formula>0</formula>
    </cfRule>
    <cfRule type="cellIs" dxfId="327" priority="4776" stopIfTrue="1" operator="between">
      <formula>#REF!</formula>
      <formula>0</formula>
    </cfRule>
    <cfRule type="cellIs" dxfId="326" priority="4775" stopIfTrue="1" operator="between">
      <formula>#REF!</formula>
      <formula>#REF!</formula>
    </cfRule>
  </conditionalFormatting>
  <conditionalFormatting sqref="AK12:AN12">
    <cfRule type="cellIs" dxfId="325" priority="593" stopIfTrue="1" operator="between">
      <formula>#REF!</formula>
      <formula>0</formula>
    </cfRule>
    <cfRule type="cellIs" dxfId="324" priority="592" stopIfTrue="1" operator="between">
      <formula>#REF!</formula>
      <formula>#REF!</formula>
    </cfRule>
  </conditionalFormatting>
  <conditionalFormatting sqref="AL9">
    <cfRule type="cellIs" dxfId="321" priority="778" stopIfTrue="1" operator="lessThan">
      <formula>0</formula>
    </cfRule>
    <cfRule type="cellIs" dxfId="320" priority="777" stopIfTrue="1" operator="between">
      <formula>#REF!</formula>
      <formula>0</formula>
    </cfRule>
    <cfRule type="cellIs" dxfId="319" priority="776" stopIfTrue="1" operator="between">
      <formula>#REF!</formula>
      <formula>#REF!</formula>
    </cfRule>
  </conditionalFormatting>
  <conditionalFormatting sqref="AL12">
    <cfRule type="cellIs" dxfId="318" priority="597" stopIfTrue="1" operator="lessThan">
      <formula>0</formula>
    </cfRule>
    <cfRule type="cellIs" dxfId="317" priority="462" stopIfTrue="1" operator="lessThan">
      <formula>0</formula>
    </cfRule>
  </conditionalFormatting>
  <conditionalFormatting sqref="AL16">
    <cfRule type="cellIs" dxfId="314" priority="3757" stopIfTrue="1" operator="lessThan">
      <formula>0</formula>
    </cfRule>
  </conditionalFormatting>
  <conditionalFormatting sqref="AL18">
    <cfRule type="cellIs" dxfId="313" priority="58" stopIfTrue="1" operator="lessThan">
      <formula>0</formula>
    </cfRule>
  </conditionalFormatting>
  <conditionalFormatting sqref="AL20:AL21">
    <cfRule type="cellIs" dxfId="312" priority="383" stopIfTrue="1" operator="lessThan">
      <formula>0</formula>
    </cfRule>
  </conditionalFormatting>
  <conditionalFormatting sqref="AL24">
    <cfRule type="cellIs" dxfId="311" priority="507" stopIfTrue="1" operator="lessThan">
      <formula>0</formula>
    </cfRule>
  </conditionalFormatting>
  <conditionalFormatting sqref="AL18:AM18">
    <cfRule type="cellIs" dxfId="310" priority="57" stopIfTrue="1" operator="between">
      <formula>#REF!</formula>
      <formula>0</formula>
    </cfRule>
    <cfRule type="cellIs" dxfId="309" priority="56" stopIfTrue="1" operator="between">
      <formula>#REF!</formula>
      <formula>#REF!</formula>
    </cfRule>
  </conditionalFormatting>
  <conditionalFormatting sqref="AL16:AN16">
    <cfRule type="cellIs" dxfId="308" priority="604" stopIfTrue="1" operator="between">
      <formula>#REF!</formula>
      <formula>#REF!</formula>
    </cfRule>
    <cfRule type="cellIs" dxfId="307" priority="605" stopIfTrue="1" operator="between">
      <formula>#REF!</formula>
      <formula>0</formula>
    </cfRule>
  </conditionalFormatting>
  <conditionalFormatting sqref="AL20:AN21">
    <cfRule type="cellIs" dxfId="306" priority="381" stopIfTrue="1" operator="between">
      <formula>#REF!</formula>
      <formula>#REF!</formula>
    </cfRule>
    <cfRule type="cellIs" dxfId="305" priority="382" stopIfTrue="1" operator="between">
      <formula>#REF!</formula>
      <formula>0</formula>
    </cfRule>
  </conditionalFormatting>
  <conditionalFormatting sqref="AL24:AN24">
    <cfRule type="cellIs" dxfId="304" priority="503" stopIfTrue="1" operator="between">
      <formula>#REF!</formula>
      <formula>0</formula>
    </cfRule>
    <cfRule type="cellIs" dxfId="303" priority="502" stopIfTrue="1" operator="between">
      <formula>#REF!</formula>
      <formula>#REF!</formula>
    </cfRule>
  </conditionalFormatting>
  <conditionalFormatting sqref="AM12">
    <cfRule type="cellIs" dxfId="302" priority="598" stopIfTrue="1" operator="lessThan">
      <formula>0</formula>
    </cfRule>
  </conditionalFormatting>
  <conditionalFormatting sqref="AM18">
    <cfRule type="cellIs" dxfId="300" priority="59" stopIfTrue="1" operator="lessThan">
      <formula>0</formula>
    </cfRule>
  </conditionalFormatting>
  <conditionalFormatting sqref="AM21">
    <cfRule type="cellIs" dxfId="299" priority="388" stopIfTrue="1" operator="lessThan">
      <formula>0</formula>
    </cfRule>
  </conditionalFormatting>
  <conditionalFormatting sqref="AM24">
    <cfRule type="cellIs" dxfId="298" priority="508" stopIfTrue="1" operator="lessThan">
      <formula>0</formula>
    </cfRule>
  </conditionalFormatting>
  <conditionalFormatting sqref="AM16:AN16">
    <cfRule type="cellIs" dxfId="297" priority="606" stopIfTrue="1" operator="lessThan">
      <formula>0</formula>
    </cfRule>
  </conditionalFormatting>
  <conditionalFormatting sqref="AM20:AN20">
    <cfRule type="cellIs" dxfId="296" priority="4555" stopIfTrue="1" operator="lessThan">
      <formula>0</formula>
    </cfRule>
  </conditionalFormatting>
  <conditionalFormatting sqref="AN12">
    <cfRule type="cellIs" dxfId="295" priority="599" stopIfTrue="1" operator="lessThan">
      <formula>0</formula>
    </cfRule>
  </conditionalFormatting>
  <conditionalFormatting sqref="AN14">
    <cfRule type="cellIs" dxfId="294" priority="742" stopIfTrue="1" operator="lessThan">
      <formula>0</formula>
    </cfRule>
  </conditionalFormatting>
  <conditionalFormatting sqref="AN21">
    <cfRule type="cellIs" dxfId="292" priority="389" stopIfTrue="1" operator="lessThan">
      <formula>0</formula>
    </cfRule>
  </conditionalFormatting>
  <conditionalFormatting sqref="AN23">
    <cfRule type="cellIs" dxfId="291" priority="964" stopIfTrue="1" operator="lessThan">
      <formula>0</formula>
    </cfRule>
  </conditionalFormatting>
  <conditionalFormatting sqref="AN24">
    <cfRule type="cellIs" dxfId="290" priority="509" stopIfTrue="1" operator="lessThan">
      <formula>0</formula>
    </cfRule>
  </conditionalFormatting>
  <conditionalFormatting sqref="AN27:AN28">
    <cfRule type="cellIs" dxfId="289" priority="3952" stopIfTrue="1" operator="lessThan">
      <formula>0</formula>
    </cfRule>
    <cfRule type="cellIs" dxfId="288" priority="3950" stopIfTrue="1" operator="between">
      <formula>#REF!</formula>
      <formula>#REF!</formula>
    </cfRule>
    <cfRule type="cellIs" dxfId="287" priority="3951" stopIfTrue="1" operator="between">
      <formula>#REF!</formula>
      <formula>0</formula>
    </cfRule>
  </conditionalFormatting>
  <conditionalFormatting sqref="AN32">
    <cfRule type="cellIs" dxfId="286" priority="2911" stopIfTrue="1" operator="lessThan">
      <formula>0</formula>
    </cfRule>
  </conditionalFormatting>
  <conditionalFormatting sqref="AN14:AP14">
    <cfRule type="cellIs" dxfId="285" priority="734" stopIfTrue="1" operator="between">
      <formula>#REF!</formula>
      <formula>0</formula>
    </cfRule>
    <cfRule type="cellIs" dxfId="284" priority="733" stopIfTrue="1" operator="between">
      <formula>#REF!</formula>
      <formula>#REF!</formula>
    </cfRule>
  </conditionalFormatting>
  <conditionalFormatting sqref="AN23:AP23">
    <cfRule type="cellIs" dxfId="283" priority="955" stopIfTrue="1" operator="between">
      <formula>#REF!</formula>
      <formula>#REF!</formula>
    </cfRule>
    <cfRule type="cellIs" dxfId="282" priority="956" stopIfTrue="1" operator="between">
      <formula>#REF!</formula>
      <formula>0</formula>
    </cfRule>
  </conditionalFormatting>
  <conditionalFormatting sqref="AN32:AP32">
    <cfRule type="cellIs" dxfId="281" priority="2909" stopIfTrue="1" operator="between">
      <formula>#REF!</formula>
      <formula>#REF!</formula>
    </cfRule>
    <cfRule type="cellIs" dxfId="280" priority="2910" stopIfTrue="1" operator="between">
      <formula>#REF!</formula>
      <formula>0</formula>
    </cfRule>
  </conditionalFormatting>
  <conditionalFormatting sqref="AO14">
    <cfRule type="cellIs" dxfId="279" priority="743" stopIfTrue="1" operator="lessThan">
      <formula>0</formula>
    </cfRule>
  </conditionalFormatting>
  <conditionalFormatting sqref="AO23">
    <cfRule type="cellIs" dxfId="278" priority="965" stopIfTrue="1" operator="lessThan">
      <formula>0</formula>
    </cfRule>
  </conditionalFormatting>
  <conditionalFormatting sqref="AO32">
    <cfRule type="cellIs" dxfId="277" priority="2914" stopIfTrue="1" operator="lessThan">
      <formula>0</formula>
    </cfRule>
  </conditionalFormatting>
  <conditionalFormatting sqref="AP9">
    <cfRule type="cellIs" dxfId="276" priority="2637" stopIfTrue="1" operator="between">
      <formula>#REF!</formula>
      <formula>0</formula>
    </cfRule>
    <cfRule type="cellIs" dxfId="275" priority="2638" stopIfTrue="1" operator="lessThan">
      <formula>0</formula>
    </cfRule>
    <cfRule type="cellIs" dxfId="274" priority="2636" stopIfTrue="1" operator="between">
      <formula>#REF!</formula>
      <formula>#REF!</formula>
    </cfRule>
  </conditionalFormatting>
  <conditionalFormatting sqref="AP14">
    <cfRule type="cellIs" dxfId="273" priority="745" stopIfTrue="1" operator="lessThan">
      <formula>0</formula>
    </cfRule>
  </conditionalFormatting>
  <conditionalFormatting sqref="AP23">
    <cfRule type="cellIs" dxfId="272" priority="967" stopIfTrue="1" operator="lessThan">
      <formula>0</formula>
    </cfRule>
  </conditionalFormatting>
  <conditionalFormatting sqref="AP32">
    <cfRule type="cellIs" dxfId="271" priority="3091" stopIfTrue="1" operator="lessThan">
      <formula>0</formula>
    </cfRule>
  </conditionalFormatting>
  <conditionalFormatting sqref="AR9">
    <cfRule type="cellIs" dxfId="270" priority="2277" stopIfTrue="1" operator="lessThan">
      <formula>0</formula>
    </cfRule>
    <cfRule type="cellIs" dxfId="269" priority="2275" stopIfTrue="1" operator="between">
      <formula>#REF!</formula>
      <formula>#REF!</formula>
    </cfRule>
    <cfRule type="cellIs" dxfId="268" priority="2276" stopIfTrue="1" operator="between">
      <formula>#REF!</formula>
      <formula>0</formula>
    </cfRule>
  </conditionalFormatting>
  <conditionalFormatting sqref="AR11">
    <cfRule type="cellIs" dxfId="267" priority="1728" stopIfTrue="1" operator="between">
      <formula>#REF!</formula>
      <formula>0</formula>
    </cfRule>
    <cfRule type="cellIs" dxfId="266" priority="1727" stopIfTrue="1" operator="between">
      <formula>#REF!</formula>
      <formula>#REF!</formula>
    </cfRule>
    <cfRule type="cellIs" dxfId="265" priority="1729" stopIfTrue="1" operator="lessThan">
      <formula>0</formula>
    </cfRule>
  </conditionalFormatting>
  <conditionalFormatting sqref="AR12">
    <cfRule type="cellIs" dxfId="264" priority="600" stopIfTrue="1" operator="lessThan">
      <formula>0</formula>
    </cfRule>
  </conditionalFormatting>
  <conditionalFormatting sqref="AR21">
    <cfRule type="cellIs" dxfId="262" priority="390" stopIfTrue="1" operator="lessThan">
      <formula>0</formula>
    </cfRule>
  </conditionalFormatting>
  <conditionalFormatting sqref="AR24">
    <cfRule type="cellIs" dxfId="261" priority="510" stopIfTrue="1" operator="lessThan">
      <formula>0</formula>
    </cfRule>
  </conditionalFormatting>
  <conditionalFormatting sqref="AR12:AT12">
    <cfRule type="cellIs" dxfId="260" priority="572" stopIfTrue="1" operator="between">
      <formula>#REF!</formula>
      <formula>#REF!</formula>
    </cfRule>
    <cfRule type="cellIs" dxfId="259" priority="573" stopIfTrue="1" operator="between">
      <formula>#REF!</formula>
      <formula>0</formula>
    </cfRule>
  </conditionalFormatting>
  <conditionalFormatting sqref="AR21:AT21">
    <cfRule type="cellIs" dxfId="256" priority="91" stopIfTrue="1" operator="between">
      <formula>#REF!</formula>
      <formula>#REF!</formula>
    </cfRule>
    <cfRule type="cellIs" dxfId="255" priority="92" stopIfTrue="1" operator="between">
      <formula>#REF!</formula>
      <formula>0</formula>
    </cfRule>
  </conditionalFormatting>
  <conditionalFormatting sqref="AR24:AT24">
    <cfRule type="cellIs" dxfId="254" priority="95" stopIfTrue="1" operator="between">
      <formula>#REF!</formula>
      <formula>0</formula>
    </cfRule>
    <cfRule type="cellIs" dxfId="253" priority="94" stopIfTrue="1" operator="between">
      <formula>#REF!</formula>
      <formula>#REF!</formula>
    </cfRule>
  </conditionalFormatting>
  <conditionalFormatting sqref="AS12">
    <cfRule type="cellIs" dxfId="252" priority="576" stopIfTrue="1" operator="lessThan">
      <formula>0</formula>
    </cfRule>
  </conditionalFormatting>
  <conditionalFormatting sqref="AS33">
    <cfRule type="cellIs" dxfId="250" priority="3032" stopIfTrue="1" operator="between">
      <formula>#REF!</formula>
      <formula>#REF!</formula>
    </cfRule>
    <cfRule type="cellIs" dxfId="249" priority="3033" stopIfTrue="1" operator="between">
      <formula>#REF!</formula>
      <formula>0</formula>
    </cfRule>
    <cfRule type="cellIs" dxfId="248" priority="3034" stopIfTrue="1" operator="lessThan">
      <formula>0</formula>
    </cfRule>
  </conditionalFormatting>
  <conditionalFormatting sqref="AS21:AT21">
    <cfRule type="cellIs" dxfId="247" priority="93" stopIfTrue="1" operator="lessThan">
      <formula>0</formula>
    </cfRule>
  </conditionalFormatting>
  <conditionalFormatting sqref="AS24:AT24">
    <cfRule type="cellIs" dxfId="246" priority="96" stopIfTrue="1" operator="lessThan">
      <formula>0</formula>
    </cfRule>
  </conditionalFormatting>
  <conditionalFormatting sqref="AT9">
    <cfRule type="cellIs" dxfId="245" priority="2140" stopIfTrue="1" operator="between">
      <formula>#REF!</formula>
      <formula>#REF!</formula>
    </cfRule>
    <cfRule type="cellIs" dxfId="244" priority="2142" stopIfTrue="1" operator="lessThan">
      <formula>0</formula>
    </cfRule>
    <cfRule type="cellIs" dxfId="243" priority="2141" stopIfTrue="1" operator="between">
      <formula>#REF!</formula>
      <formula>0</formula>
    </cfRule>
  </conditionalFormatting>
  <conditionalFormatting sqref="AT11">
    <cfRule type="cellIs" dxfId="242" priority="1731" stopIfTrue="1" operator="between">
      <formula>#REF!</formula>
      <formula>0</formula>
    </cfRule>
    <cfRule type="cellIs" dxfId="241" priority="1730" stopIfTrue="1" operator="between">
      <formula>#REF!</formula>
      <formula>#REF!</formula>
    </cfRule>
    <cfRule type="cellIs" dxfId="240" priority="1732" stopIfTrue="1" operator="lessThan">
      <formula>0</formula>
    </cfRule>
  </conditionalFormatting>
  <conditionalFormatting sqref="AT12">
    <cfRule type="cellIs" dxfId="239" priority="577" stopIfTrue="1" operator="lessThan">
      <formula>0</formula>
    </cfRule>
  </conditionalFormatting>
  <conditionalFormatting sqref="AT14">
    <cfRule type="cellIs" dxfId="238" priority="746" stopIfTrue="1" operator="lessThan">
      <formula>0</formula>
    </cfRule>
  </conditionalFormatting>
  <conditionalFormatting sqref="AT23">
    <cfRule type="cellIs" dxfId="236" priority="968" stopIfTrue="1" operator="lessThan">
      <formula>0</formula>
    </cfRule>
  </conditionalFormatting>
  <conditionalFormatting sqref="AT32">
    <cfRule type="cellIs" dxfId="235" priority="3094" stopIfTrue="1" operator="lessThan">
      <formula>0</formula>
    </cfRule>
  </conditionalFormatting>
  <conditionalFormatting sqref="AT14:AV14">
    <cfRule type="cellIs" dxfId="234" priority="738" stopIfTrue="1" operator="between">
      <formula>#REF!</formula>
      <formula>#REF!</formula>
    </cfRule>
    <cfRule type="cellIs" dxfId="233" priority="739" stopIfTrue="1" operator="between">
      <formula>#REF!</formula>
      <formula>0</formula>
    </cfRule>
  </conditionalFormatting>
  <conditionalFormatting sqref="AT23:AV23">
    <cfRule type="cellIs" dxfId="232" priority="961" stopIfTrue="1" operator="between">
      <formula>#REF!</formula>
      <formula>0</formula>
    </cfRule>
    <cfRule type="cellIs" dxfId="231" priority="960" stopIfTrue="1" operator="between">
      <formula>#REF!</formula>
      <formula>#REF!</formula>
    </cfRule>
  </conditionalFormatting>
  <conditionalFormatting sqref="AT32:AV32">
    <cfRule type="cellIs" dxfId="230" priority="3092" stopIfTrue="1" operator="between">
      <formula>#REF!</formula>
      <formula>#REF!</formula>
    </cfRule>
    <cfRule type="cellIs" dxfId="229" priority="3093" stopIfTrue="1" operator="between">
      <formula>#REF!</formula>
      <formula>0</formula>
    </cfRule>
  </conditionalFormatting>
  <conditionalFormatting sqref="AU14:AV14">
    <cfRule type="cellIs" dxfId="228" priority="740" stopIfTrue="1" operator="lessThan">
      <formula>0</formula>
    </cfRule>
  </conditionalFormatting>
  <conditionalFormatting sqref="AU23:AV23">
    <cfRule type="cellIs" dxfId="227" priority="962" stopIfTrue="1" operator="lessThan">
      <formula>0</formula>
    </cfRule>
  </conditionalFormatting>
  <conditionalFormatting sqref="AU32:AV32">
    <cfRule type="cellIs" dxfId="226" priority="3097" stopIfTrue="1" operator="lessThan">
      <formula>0</formula>
    </cfRule>
  </conditionalFormatting>
  <conditionalFormatting sqref="AV9">
    <cfRule type="cellIs" dxfId="225" priority="1453" stopIfTrue="1" operator="between">
      <formula>#REF!</formula>
      <formula>#REF!</formula>
    </cfRule>
    <cfRule type="cellIs" dxfId="224" priority="1454" stopIfTrue="1" operator="between">
      <formula>#REF!</formula>
      <formula>0</formula>
    </cfRule>
    <cfRule type="cellIs" dxfId="223" priority="1455" stopIfTrue="1" operator="lessThan">
      <formula>0</formula>
    </cfRule>
  </conditionalFormatting>
  <conditionalFormatting sqref="AV11">
    <cfRule type="cellIs" dxfId="222" priority="1723" stopIfTrue="1" operator="lessThan">
      <formula>0</formula>
    </cfRule>
    <cfRule type="cellIs" dxfId="221" priority="1722" stopIfTrue="1" operator="between">
      <formula>#REF!</formula>
      <formula>0</formula>
    </cfRule>
    <cfRule type="cellIs" dxfId="220" priority="1721" stopIfTrue="1" operator="between">
      <formula>#REF!</formula>
      <formula>#REF!</formula>
    </cfRule>
  </conditionalFormatting>
  <conditionalFormatting sqref="AV21">
    <cfRule type="cellIs" dxfId="219" priority="395" stopIfTrue="1" operator="between">
      <formula>#REF!</formula>
      <formula>#REF!</formula>
    </cfRule>
    <cfRule type="cellIs" dxfId="218" priority="396" stopIfTrue="1" operator="between">
      <formula>#REF!</formula>
      <formula>0</formula>
    </cfRule>
    <cfRule type="cellIs" dxfId="217" priority="397" stopIfTrue="1" operator="lessThan">
      <formula>0</formula>
    </cfRule>
  </conditionalFormatting>
  <conditionalFormatting sqref="AV24">
    <cfRule type="cellIs" dxfId="216" priority="615" stopIfTrue="1" operator="lessThan">
      <formula>0</formula>
    </cfRule>
    <cfRule type="cellIs" dxfId="215" priority="614" stopIfTrue="1" operator="between">
      <formula>#REF!</formula>
      <formula>0</formula>
    </cfRule>
    <cfRule type="cellIs" dxfId="214" priority="613" stopIfTrue="1" operator="between">
      <formula>#REF!</formula>
      <formula>#REF!</formula>
    </cfRule>
  </conditionalFormatting>
  <conditionalFormatting sqref="AX9">
    <cfRule type="cellIs" dxfId="213" priority="1452" stopIfTrue="1" operator="lessThan">
      <formula>0</formula>
    </cfRule>
    <cfRule type="cellIs" dxfId="212" priority="1450" stopIfTrue="1" operator="between">
      <formula>#REF!</formula>
      <formula>#REF!</formula>
    </cfRule>
    <cfRule type="cellIs" dxfId="211" priority="1451" stopIfTrue="1" operator="between">
      <formula>#REF!</formula>
      <formula>0</formula>
    </cfRule>
  </conditionalFormatting>
  <conditionalFormatting sqref="AX11">
    <cfRule type="cellIs" dxfId="210" priority="1726" stopIfTrue="1" operator="lessThan">
      <formula>0</formula>
    </cfRule>
  </conditionalFormatting>
  <conditionalFormatting sqref="AX11:AX12">
    <cfRule type="cellIs" dxfId="209" priority="575" stopIfTrue="1" operator="between">
      <formula>#REF!</formula>
      <formula>0</formula>
    </cfRule>
    <cfRule type="cellIs" dxfId="208" priority="574" stopIfTrue="1" operator="between">
      <formula>#REF!</formula>
      <formula>#REF!</formula>
    </cfRule>
  </conditionalFormatting>
  <conditionalFormatting sqref="AX12">
    <cfRule type="cellIs" dxfId="207" priority="578" stopIfTrue="1" operator="lessThan">
      <formula>0</formula>
    </cfRule>
  </conditionalFormatting>
  <conditionalFormatting sqref="AX14">
    <cfRule type="cellIs" dxfId="206" priority="268" stopIfTrue="1" operator="between">
      <formula>#REF!</formula>
      <formula>0</formula>
    </cfRule>
    <cfRule type="cellIs" dxfId="205" priority="267" stopIfTrue="1" operator="between">
      <formula>#REF!</formula>
      <formula>#REF!</formula>
    </cfRule>
    <cfRule type="cellIs" dxfId="204" priority="271" stopIfTrue="1" operator="lessThan">
      <formula>0</formula>
    </cfRule>
  </conditionalFormatting>
  <conditionalFormatting sqref="AX21">
    <cfRule type="cellIs" dxfId="203" priority="393" stopIfTrue="1" operator="lessThan">
      <formula>0</formula>
    </cfRule>
    <cfRule type="cellIs" dxfId="202" priority="391" stopIfTrue="1" operator="between">
      <formula>#REF!</formula>
      <formula>#REF!</formula>
    </cfRule>
    <cfRule type="cellIs" dxfId="201" priority="392" stopIfTrue="1" operator="between">
      <formula>#REF!</formula>
      <formula>0</formula>
    </cfRule>
  </conditionalFormatting>
  <conditionalFormatting sqref="AX23:AX24">
    <cfRule type="cellIs" dxfId="200" priority="608" stopIfTrue="1" operator="between">
      <formula>#REF!</formula>
      <formula>0</formula>
    </cfRule>
    <cfRule type="cellIs" dxfId="199" priority="607" stopIfTrue="1" operator="between">
      <formula>#REF!</formula>
      <formula>#REF!</formula>
    </cfRule>
    <cfRule type="cellIs" dxfId="198" priority="609" stopIfTrue="1" operator="lessThan">
      <formula>0</formula>
    </cfRule>
  </conditionalFormatting>
  <conditionalFormatting sqref="AX32">
    <cfRule type="cellIs" dxfId="197" priority="3103" stopIfTrue="1" operator="lessThan">
      <formula>0</formula>
    </cfRule>
    <cfRule type="cellIs" dxfId="196" priority="3101" stopIfTrue="1" operator="between">
      <formula>#REF!</formula>
      <formula>#REF!</formula>
    </cfRule>
    <cfRule type="cellIs" dxfId="195" priority="3102" stopIfTrue="1" operator="between">
      <formula>#REF!</formula>
      <formula>0</formula>
    </cfRule>
  </conditionalFormatting>
  <conditionalFormatting sqref="AZ9">
    <cfRule type="cellIs" dxfId="194" priority="3589" stopIfTrue="1" operator="lessThan">
      <formula>0</formula>
    </cfRule>
  </conditionalFormatting>
  <conditionalFormatting sqref="AZ9:BA9">
    <cfRule type="cellIs" dxfId="193" priority="3587" stopIfTrue="1" operator="between">
      <formula>#REF!</formula>
      <formula>#REF!</formula>
    </cfRule>
    <cfRule type="cellIs" dxfId="192" priority="3588" stopIfTrue="1" operator="between">
      <formula>#REF!</formula>
      <formula>0</formula>
    </cfRule>
  </conditionalFormatting>
  <conditionalFormatting sqref="BA9">
    <cfRule type="cellIs" dxfId="191" priority="3592" stopIfTrue="1" operator="lessThan">
      <formula>0</formula>
    </cfRule>
  </conditionalFormatting>
  <conditionalFormatting sqref="AE12">
    <cfRule type="cellIs" dxfId="54" priority="55" stopIfTrue="1" operator="lessThan">
      <formula>0</formula>
    </cfRule>
  </conditionalFormatting>
  <conditionalFormatting sqref="V15 Z15:AB15">
    <cfRule type="cellIs" dxfId="53" priority="34" stopIfTrue="1" operator="between">
      <formula>#REF!</formula>
      <formula>0</formula>
    </cfRule>
  </conditionalFormatting>
  <conditionalFormatting sqref="V15">
    <cfRule type="cellIs" dxfId="52" priority="40" stopIfTrue="1" operator="lessThan">
      <formula>0</formula>
    </cfRule>
  </conditionalFormatting>
  <conditionalFormatting sqref="X15">
    <cfRule type="cellIs" dxfId="51" priority="29" stopIfTrue="1" operator="between">
      <formula>#REF!</formula>
      <formula>#REF!</formula>
    </cfRule>
    <cfRule type="cellIs" dxfId="50" priority="30" stopIfTrue="1" operator="between">
      <formula>#REF!</formula>
      <formula>0</formula>
    </cfRule>
  </conditionalFormatting>
  <conditionalFormatting sqref="X15">
    <cfRule type="cellIs" dxfId="49" priority="28" stopIfTrue="1" operator="lessThan">
      <formula>0</formula>
    </cfRule>
  </conditionalFormatting>
  <conditionalFormatting sqref="Z15">
    <cfRule type="cellIs" dxfId="48" priority="31" stopIfTrue="1" operator="lessThan">
      <formula>0</formula>
    </cfRule>
    <cfRule type="cellIs" dxfId="47" priority="38" stopIfTrue="1" operator="lessThan">
      <formula>0</formula>
    </cfRule>
  </conditionalFormatting>
  <conditionalFormatting sqref="Z15:AB15 V15">
    <cfRule type="cellIs" dxfId="46" priority="33" stopIfTrue="1" operator="between">
      <formula>#REF!</formula>
      <formula>#REF!</formula>
    </cfRule>
  </conditionalFormatting>
  <conditionalFormatting sqref="AA15">
    <cfRule type="cellIs" dxfId="45" priority="39" stopIfTrue="1" operator="lessThan">
      <formula>0</formula>
    </cfRule>
  </conditionalFormatting>
  <conditionalFormatting sqref="AB15">
    <cfRule type="cellIs" dxfId="44" priority="35" stopIfTrue="1" operator="between">
      <formula>#REF!</formula>
      <formula>#REF!</formula>
    </cfRule>
  </conditionalFormatting>
  <conditionalFormatting sqref="AB15">
    <cfRule type="cellIs" dxfId="42" priority="32" stopIfTrue="1" operator="lessThan">
      <formula>0</formula>
    </cfRule>
    <cfRule type="cellIs" dxfId="43" priority="37" stopIfTrue="1" operator="lessThan">
      <formula>0</formula>
    </cfRule>
  </conditionalFormatting>
  <conditionalFormatting sqref="AB15">
    <cfRule type="cellIs" dxfId="41" priority="36" stopIfTrue="1" operator="between">
      <formula>#REF!</formula>
      <formula>0</formula>
    </cfRule>
  </conditionalFormatting>
  <conditionalFormatting sqref="AC15">
    <cfRule type="cellIs" dxfId="40" priority="16" stopIfTrue="1" operator="lessThan">
      <formula>0</formula>
    </cfRule>
  </conditionalFormatting>
  <conditionalFormatting sqref="AC15:AE15">
    <cfRule type="cellIs" dxfId="38" priority="17" stopIfTrue="1" operator="between">
      <formula>#REF!</formula>
      <formula>#REF!</formula>
    </cfRule>
    <cfRule type="cellIs" dxfId="39" priority="18" stopIfTrue="1" operator="between">
      <formula>#REF!</formula>
      <formula>0</formula>
    </cfRule>
  </conditionalFormatting>
  <conditionalFormatting sqref="AD15">
    <cfRule type="cellIs" dxfId="37" priority="15" stopIfTrue="1" operator="lessThan">
      <formula>0</formula>
    </cfRule>
    <cfRule type="cellIs" dxfId="36" priority="19" stopIfTrue="1" operator="lessThan">
      <formula>0</formula>
    </cfRule>
  </conditionalFormatting>
  <conditionalFormatting sqref="AF15">
    <cfRule type="cellIs" dxfId="34" priority="21" stopIfTrue="1" operator="between">
      <formula>#REF!</formula>
      <formula>#REF!</formula>
    </cfRule>
    <cfRule type="cellIs" dxfId="35" priority="22" stopIfTrue="1" operator="between">
      <formula>#REF!</formula>
      <formula>0</formula>
    </cfRule>
  </conditionalFormatting>
  <conditionalFormatting sqref="AF15 AH15:AI15">
    <cfRule type="cellIs" dxfId="33" priority="26" stopIfTrue="1" operator="between">
      <formula>#REF!</formula>
      <formula>0</formula>
    </cfRule>
  </conditionalFormatting>
  <conditionalFormatting sqref="AF15">
    <cfRule type="cellIs" dxfId="32" priority="20" stopIfTrue="1" operator="lessThan">
      <formula>0</formula>
    </cfRule>
    <cfRule type="cellIs" dxfId="31" priority="23" stopIfTrue="1" operator="lessThan">
      <formula>0</formula>
    </cfRule>
  </conditionalFormatting>
  <conditionalFormatting sqref="AH15">
    <cfRule type="cellIs" dxfId="30" priority="24" stopIfTrue="1" operator="lessThan">
      <formula>0</formula>
    </cfRule>
  </conditionalFormatting>
  <conditionalFormatting sqref="AH15:AI15 AF15">
    <cfRule type="cellIs" dxfId="29" priority="25" stopIfTrue="1" operator="between">
      <formula>#REF!</formula>
      <formula>#REF!</formula>
    </cfRule>
  </conditionalFormatting>
  <conditionalFormatting sqref="AH15:AI15">
    <cfRule type="cellIs" dxfId="28" priority="27" stopIfTrue="1" operator="lessThan">
      <formula>0</formula>
    </cfRule>
  </conditionalFormatting>
  <conditionalFormatting sqref="AJ15">
    <cfRule type="cellIs" dxfId="27" priority="9" stopIfTrue="1" operator="lessThan">
      <formula>0</formula>
    </cfRule>
    <cfRule type="cellIs" dxfId="26" priority="10" stopIfTrue="1" operator="between">
      <formula>#REF!</formula>
      <formula>#REF!</formula>
    </cfRule>
    <cfRule type="cellIs" dxfId="25" priority="11" stopIfTrue="1" operator="between">
      <formula>#REF!</formula>
      <formula>0</formula>
    </cfRule>
    <cfRule type="cellIs" dxfId="24" priority="12" stopIfTrue="1" operator="between">
      <formula>#REF!</formula>
      <formula>#REF!</formula>
    </cfRule>
    <cfRule type="cellIs" dxfId="23" priority="13" stopIfTrue="1" operator="between">
      <formula>#REF!</formula>
      <formula>0</formula>
    </cfRule>
  </conditionalFormatting>
  <conditionalFormatting sqref="AJ15:AK15">
    <cfRule type="cellIs" dxfId="22" priority="14" stopIfTrue="1" operator="lessThan">
      <formula>0</formula>
    </cfRule>
  </conditionalFormatting>
  <conditionalFormatting sqref="AK15:AN15">
    <cfRule type="cellIs" dxfId="20" priority="49" stopIfTrue="1" operator="between">
      <formula>#REF!</formula>
      <formula>#REF!</formula>
    </cfRule>
    <cfRule type="cellIs" dxfId="21" priority="50" stopIfTrue="1" operator="between">
      <formula>#REF!</formula>
      <formula>0</formula>
    </cfRule>
  </conditionalFormatting>
  <conditionalFormatting sqref="AL15">
    <cfRule type="cellIs" dxfId="18" priority="41" stopIfTrue="1" operator="lessThan">
      <formula>0</formula>
    </cfRule>
    <cfRule type="cellIs" dxfId="19" priority="51" stopIfTrue="1" operator="lessThan">
      <formula>0</formula>
    </cfRule>
  </conditionalFormatting>
  <conditionalFormatting sqref="AM15">
    <cfRule type="cellIs" dxfId="17" priority="52" stopIfTrue="1" operator="lessThan">
      <formula>0</formula>
    </cfRule>
  </conditionalFormatting>
  <conditionalFormatting sqref="AN15">
    <cfRule type="cellIs" dxfId="16" priority="53" stopIfTrue="1" operator="lessThan">
      <formula>0</formula>
    </cfRule>
  </conditionalFormatting>
  <conditionalFormatting sqref="AR15">
    <cfRule type="cellIs" dxfId="15" priority="54" stopIfTrue="1" operator="lessThan">
      <formula>0</formula>
    </cfRule>
  </conditionalFormatting>
  <conditionalFormatting sqref="AR15:AT15">
    <cfRule type="cellIs" dxfId="14" priority="42" stopIfTrue="1" operator="between">
      <formula>#REF!</formula>
      <formula>#REF!</formula>
    </cfRule>
    <cfRule type="cellIs" dxfId="13" priority="43" stopIfTrue="1" operator="between">
      <formula>#REF!</formula>
      <formula>0</formula>
    </cfRule>
  </conditionalFormatting>
  <conditionalFormatting sqref="AS15">
    <cfRule type="cellIs" dxfId="12" priority="46" stopIfTrue="1" operator="lessThan">
      <formula>0</formula>
    </cfRule>
  </conditionalFormatting>
  <conditionalFormatting sqref="AT15">
    <cfRule type="cellIs" dxfId="11" priority="47" stopIfTrue="1" operator="lessThan">
      <formula>0</formula>
    </cfRule>
  </conditionalFormatting>
  <conditionalFormatting sqref="AX15">
    <cfRule type="cellIs" dxfId="9" priority="44" stopIfTrue="1" operator="between">
      <formula>#REF!</formula>
      <formula>#REF!</formula>
    </cfRule>
    <cfRule type="cellIs" dxfId="10" priority="45" stopIfTrue="1" operator="between">
      <formula>#REF!</formula>
      <formula>0</formula>
    </cfRule>
  </conditionalFormatting>
  <conditionalFormatting sqref="AX15">
    <cfRule type="cellIs" dxfId="8" priority="48" stopIfTrue="1" operator="lessThan">
      <formula>0</formula>
    </cfRule>
  </conditionalFormatting>
  <conditionalFormatting sqref="AE15">
    <cfRule type="cellIs" dxfId="7" priority="8" stopIfTrue="1" operator="lessThan">
      <formula>0</formula>
    </cfRule>
  </conditionalFormatting>
  <conditionalFormatting sqref="V18 X18 Z18">
    <cfRule type="cellIs" dxfId="4" priority="5" stopIfTrue="1" operator="between">
      <formula>#REF!</formula>
      <formula>#REF!</formula>
    </cfRule>
    <cfRule type="cellIs" dxfId="5" priority="6" stopIfTrue="1" operator="between">
      <formula>#REF!</formula>
      <formula>0</formula>
    </cfRule>
    <cfRule type="cellIs" dxfId="6" priority="7" stopIfTrue="1" operator="lessThan">
      <formula>0</formula>
    </cfRule>
  </conditionalFormatting>
  <conditionalFormatting sqref="AH18">
    <cfRule type="cellIs" dxfId="3" priority="1" stopIfTrue="1" operator="lessThan">
      <formula>0</formula>
    </cfRule>
  </conditionalFormatting>
  <conditionalFormatting sqref="AH18:AI18">
    <cfRule type="cellIs" dxfId="2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</conditionalFormatting>
  <conditionalFormatting sqref="AI18">
    <cfRule type="cellIs" dxfId="0" priority="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09" zoomScale="60" zoomScaleNormal="30" workbookViewId="0">
      <selection activeCell="O12" sqref="O12:O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65" t="s">
        <v>72</v>
      </c>
      <c r="H2" s="16" t="s">
        <v>73</v>
      </c>
      <c r="I2" s="768">
        <v>45351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66"/>
      <c r="H3" s="18" t="s">
        <v>75</v>
      </c>
      <c r="I3" s="76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67" t="s">
        <v>76</v>
      </c>
      <c r="G5" s="767"/>
      <c r="H5" s="767"/>
      <c r="I5" s="76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67" t="s">
        <v>78</v>
      </c>
      <c r="F6" s="767"/>
      <c r="G6" s="767"/>
      <c r="H6" s="767"/>
      <c r="I6" s="76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7" t="s">
        <v>82</v>
      </c>
      <c r="J9" s="758"/>
      <c r="K9" s="758"/>
      <c r="L9" s="758"/>
      <c r="M9" s="740" t="s">
        <v>83</v>
      </c>
      <c r="N9" s="741"/>
      <c r="O9" s="741"/>
      <c r="P9" s="741"/>
      <c r="Q9" s="734" t="s">
        <v>84</v>
      </c>
      <c r="R9" s="735"/>
      <c r="S9" s="735"/>
      <c r="T9" s="735"/>
      <c r="U9" s="73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73" t="s">
        <v>94</v>
      </c>
      <c r="S10" s="774"/>
      <c r="T10" s="775" t="s">
        <v>95</v>
      </c>
      <c r="U10" s="776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15</v>
      </c>
      <c r="E12" s="19"/>
      <c r="F12" s="761" t="s">
        <v>180</v>
      </c>
      <c r="G12" s="28" t="s">
        <v>111</v>
      </c>
      <c r="H12" s="29"/>
      <c r="I12" s="770" t="s">
        <v>202</v>
      </c>
      <c r="J12" s="745" t="s">
        <v>200</v>
      </c>
      <c r="K12" s="752" t="s">
        <v>201</v>
      </c>
      <c r="L12" s="721" t="s">
        <v>209</v>
      </c>
      <c r="M12" s="737" t="s">
        <v>112</v>
      </c>
      <c r="N12" s="721" t="s">
        <v>113</v>
      </c>
      <c r="O12" s="721" t="s">
        <v>210</v>
      </c>
      <c r="P12" s="742" t="s">
        <v>114</v>
      </c>
      <c r="Q12" s="730" t="s">
        <v>115</v>
      </c>
      <c r="R12" s="731"/>
      <c r="S12" s="731"/>
      <c r="T12" s="731"/>
      <c r="U12" s="777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62"/>
      <c r="G13" s="32"/>
      <c r="H13" s="33"/>
      <c r="I13" s="771"/>
      <c r="J13" s="746"/>
      <c r="K13" s="752"/>
      <c r="L13" s="722"/>
      <c r="M13" s="738"/>
      <c r="N13" s="722"/>
      <c r="O13" s="722"/>
      <c r="P13" s="743"/>
      <c r="Q13" s="97" t="s">
        <v>117</v>
      </c>
      <c r="R13" s="98">
        <v>4469.5</v>
      </c>
      <c r="S13" s="99">
        <v>45352</v>
      </c>
      <c r="T13" s="100">
        <f>R13-H27</f>
        <v>8</v>
      </c>
      <c r="U13" s="101">
        <f>S13-I2</f>
        <v>1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62"/>
      <c r="G14" s="32"/>
      <c r="H14" s="33"/>
      <c r="I14" s="771"/>
      <c r="J14" s="746"/>
      <c r="K14" s="752"/>
      <c r="L14" s="722"/>
      <c r="M14" s="738"/>
      <c r="N14" s="722"/>
      <c r="O14" s="722"/>
      <c r="P14" s="743"/>
      <c r="Q14" s="103" t="s">
        <v>119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62"/>
      <c r="G15" s="32"/>
      <c r="H15" s="33"/>
      <c r="I15" s="771"/>
      <c r="J15" s="746"/>
      <c r="K15" s="752"/>
      <c r="L15" s="722"/>
      <c r="M15" s="738"/>
      <c r="N15" s="722"/>
      <c r="O15" s="722"/>
      <c r="P15" s="743"/>
      <c r="Q15" s="103" t="s">
        <v>120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62"/>
      <c r="G16" s="32"/>
      <c r="H16" s="33"/>
      <c r="I16" s="771"/>
      <c r="J16" s="746"/>
      <c r="K16" s="752"/>
      <c r="L16" s="722"/>
      <c r="M16" s="738"/>
      <c r="N16" s="722"/>
      <c r="O16" s="722"/>
      <c r="P16" s="743"/>
      <c r="Q16" s="110" t="s">
        <v>121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62"/>
      <c r="G17" s="32"/>
      <c r="H17" s="33"/>
      <c r="I17" s="771"/>
      <c r="J17" s="746"/>
      <c r="K17" s="752"/>
      <c r="L17" s="722"/>
      <c r="M17" s="738"/>
      <c r="N17" s="722"/>
      <c r="O17" s="722"/>
      <c r="P17" s="743"/>
      <c r="Q17" s="114" t="s">
        <v>122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62"/>
      <c r="G18" s="32"/>
      <c r="H18" s="33"/>
      <c r="I18" s="771"/>
      <c r="J18" s="746"/>
      <c r="K18" s="752"/>
      <c r="L18" s="722"/>
      <c r="M18" s="738"/>
      <c r="N18" s="722"/>
      <c r="O18" s="722"/>
      <c r="P18" s="743"/>
      <c r="Q18" s="114" t="s">
        <v>123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81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62"/>
      <c r="G19" s="32"/>
      <c r="H19" s="33"/>
      <c r="I19" s="771"/>
      <c r="J19" s="746"/>
      <c r="K19" s="752"/>
      <c r="L19" s="722"/>
      <c r="M19" s="738"/>
      <c r="N19" s="722"/>
      <c r="O19" s="722"/>
      <c r="P19" s="743"/>
      <c r="Q19" s="121" t="s">
        <v>125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194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62"/>
      <c r="G20" s="32"/>
      <c r="H20" s="33"/>
      <c r="I20" s="771"/>
      <c r="J20" s="746"/>
      <c r="K20" s="752"/>
      <c r="L20" s="722"/>
      <c r="M20" s="738"/>
      <c r="N20" s="722"/>
      <c r="O20" s="722"/>
      <c r="P20" s="743"/>
      <c r="Q20" s="126" t="s">
        <v>126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722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62"/>
      <c r="G21" s="32"/>
      <c r="H21" s="33"/>
      <c r="I21" s="771"/>
      <c r="J21" s="746"/>
      <c r="K21" s="752"/>
      <c r="L21" s="722"/>
      <c r="M21" s="738"/>
      <c r="N21" s="722"/>
      <c r="O21" s="722"/>
      <c r="P21" s="743"/>
      <c r="Q21" s="130" t="s">
        <v>127</v>
      </c>
      <c r="R21" s="122">
        <v>4710</v>
      </c>
      <c r="S21" s="131">
        <v>45855</v>
      </c>
      <c r="T21" s="122">
        <f>R21-H27</f>
        <v>248.5</v>
      </c>
      <c r="U21" s="128">
        <f>S21-I2</f>
        <v>504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62"/>
      <c r="G22" s="32"/>
      <c r="H22" s="33"/>
      <c r="I22" s="771"/>
      <c r="J22" s="746"/>
      <c r="K22" s="752"/>
      <c r="L22" s="722"/>
      <c r="M22" s="738"/>
      <c r="N22" s="722"/>
      <c r="O22" s="722"/>
      <c r="P22" s="743"/>
      <c r="Q22" s="130" t="s">
        <v>128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2</v>
      </c>
      <c r="E23" s="19"/>
      <c r="F23" s="762"/>
      <c r="G23" s="31"/>
      <c r="H23" s="33"/>
      <c r="I23" s="771"/>
      <c r="J23" s="746"/>
      <c r="K23" s="752"/>
      <c r="L23" s="722"/>
      <c r="M23" s="738"/>
      <c r="N23" s="722"/>
      <c r="O23" s="722"/>
      <c r="P23" s="743"/>
      <c r="Q23" s="132" t="s">
        <v>129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62"/>
      <c r="G24" s="31"/>
      <c r="H24" s="33"/>
      <c r="I24" s="771"/>
      <c r="J24" s="746"/>
      <c r="K24" s="752"/>
      <c r="L24" s="722"/>
      <c r="M24" s="738"/>
      <c r="N24" s="722"/>
      <c r="O24" s="722"/>
      <c r="P24" s="743"/>
      <c r="Q24" s="134" t="s">
        <v>130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69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62"/>
      <c r="H25" s="33"/>
      <c r="I25" s="771"/>
      <c r="J25" s="746"/>
      <c r="K25" s="752"/>
      <c r="L25" s="722"/>
      <c r="M25" s="738"/>
      <c r="N25" s="722"/>
      <c r="O25" s="722"/>
      <c r="P25" s="743"/>
      <c r="Q25" s="132" t="s">
        <v>132</v>
      </c>
      <c r="R25" s="138"/>
      <c r="S25" s="136">
        <v>45359</v>
      </c>
      <c r="T25" s="138"/>
      <c r="U25" s="128">
        <f>S25-I2</f>
        <v>8</v>
      </c>
      <c r="V25" s="125" t="s">
        <v>194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62"/>
      <c r="H26" s="35"/>
      <c r="I26" s="771"/>
      <c r="J26" s="746"/>
      <c r="K26" s="752"/>
      <c r="L26" s="722"/>
      <c r="M26" s="738"/>
      <c r="N26" s="722"/>
      <c r="O26" s="722"/>
      <c r="P26" s="743"/>
      <c r="Q26" s="130" t="s">
        <v>133</v>
      </c>
      <c r="R26" s="139"/>
      <c r="S26" s="131">
        <v>45525</v>
      </c>
      <c r="T26" s="139"/>
      <c r="U26" s="140">
        <f>S26-I2</f>
        <v>174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62"/>
      <c r="G27" s="31" t="s">
        <v>134</v>
      </c>
      <c r="H27" s="36">
        <f>4446.5+B12</f>
        <v>4461.5</v>
      </c>
      <c r="I27" s="771"/>
      <c r="J27" s="746"/>
      <c r="K27" s="752"/>
      <c r="L27" s="722"/>
      <c r="M27" s="738"/>
      <c r="N27" s="722"/>
      <c r="O27" s="722"/>
      <c r="P27" s="743"/>
      <c r="Q27" s="141" t="s">
        <v>135</v>
      </c>
      <c r="R27" s="142"/>
      <c r="S27" s="143">
        <v>45581</v>
      </c>
      <c r="T27" s="142"/>
      <c r="U27" s="140">
        <f>S27-I2</f>
        <v>230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62"/>
      <c r="G28" s="36">
        <f>5727.7+B12</f>
        <v>5742.7</v>
      </c>
      <c r="H28" s="33"/>
      <c r="I28" s="771"/>
      <c r="J28" s="746"/>
      <c r="K28" s="752"/>
      <c r="L28" s="722"/>
      <c r="M28" s="738"/>
      <c r="N28" s="722"/>
      <c r="O28" s="722"/>
      <c r="P28" s="743"/>
      <c r="Q28" s="144" t="s">
        <v>184</v>
      </c>
      <c r="R28" s="142"/>
      <c r="S28" s="145">
        <v>45960</v>
      </c>
      <c r="T28" s="142"/>
      <c r="U28" s="146">
        <f>S28-I2</f>
        <v>609</v>
      </c>
      <c r="V28" s="102"/>
      <c r="W28" s="49"/>
      <c r="Z28" s="195"/>
      <c r="AA28" s="196"/>
    </row>
    <row r="29" spans="1:27" ht="30" customHeight="1" thickTop="1" thickBot="1">
      <c r="E29" s="19"/>
      <c r="F29" s="762"/>
      <c r="G29" s="31"/>
      <c r="H29" s="33"/>
      <c r="I29" s="771"/>
      <c r="J29" s="746"/>
      <c r="K29" s="752"/>
      <c r="L29" s="722"/>
      <c r="M29" s="738"/>
      <c r="N29" s="722"/>
      <c r="O29" s="722"/>
      <c r="P29" s="743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62"/>
      <c r="G30" s="31" t="s">
        <v>136</v>
      </c>
      <c r="H30" s="33"/>
      <c r="I30" s="771"/>
      <c r="J30" s="746"/>
      <c r="K30" s="752"/>
      <c r="L30" s="722"/>
      <c r="M30" s="738"/>
      <c r="N30" s="722"/>
      <c r="O30" s="722"/>
      <c r="P30" s="743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62"/>
      <c r="G31" s="36">
        <f>5293.9+B12</f>
        <v>5308.9</v>
      </c>
      <c r="H31" s="33"/>
      <c r="I31" s="771"/>
      <c r="J31" s="746"/>
      <c r="K31" s="752"/>
      <c r="L31" s="722"/>
      <c r="M31" s="738"/>
      <c r="N31" s="722"/>
      <c r="O31" s="722"/>
      <c r="P31" s="743"/>
      <c r="Q31" s="778" t="s">
        <v>137</v>
      </c>
      <c r="R31" s="779"/>
      <c r="S31" s="779"/>
      <c r="T31" s="779"/>
      <c r="U31" s="780"/>
      <c r="V31" s="150"/>
      <c r="W31" s="49"/>
      <c r="Z31" s="195"/>
      <c r="AA31" s="196"/>
    </row>
    <row r="32" spans="1:27" ht="30" customHeight="1" thickTop="1" thickBot="1">
      <c r="E32" s="19"/>
      <c r="F32" s="762"/>
      <c r="H32" s="36"/>
      <c r="I32" s="771"/>
      <c r="J32" s="746"/>
      <c r="K32" s="752"/>
      <c r="L32" s="722"/>
      <c r="M32" s="738"/>
      <c r="N32" s="722"/>
      <c r="O32" s="722"/>
      <c r="P32" s="743"/>
      <c r="Q32" s="151" t="s">
        <v>138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62"/>
      <c r="G33" s="32"/>
      <c r="H33" s="33"/>
      <c r="I33" s="771"/>
      <c r="J33" s="746"/>
      <c r="K33" s="752"/>
      <c r="L33" s="722"/>
      <c r="M33" s="738"/>
      <c r="N33" s="722"/>
      <c r="O33" s="722"/>
      <c r="P33" s="743"/>
      <c r="Q33" s="130" t="s">
        <v>139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239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62"/>
      <c r="G34" s="32"/>
      <c r="H34" s="33"/>
      <c r="I34" s="771"/>
      <c r="J34" s="746"/>
      <c r="K34" s="752"/>
      <c r="L34" s="722"/>
      <c r="M34" s="738"/>
      <c r="N34" s="722"/>
      <c r="O34" s="722"/>
      <c r="P34" s="743"/>
      <c r="Q34" s="130" t="s">
        <v>183</v>
      </c>
      <c r="R34" s="122">
        <v>4553.5</v>
      </c>
      <c r="S34" s="123"/>
      <c r="T34" s="122">
        <f>R34-H27</f>
        <v>92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62"/>
      <c r="G35" s="32"/>
      <c r="H35" s="33"/>
      <c r="I35" s="771"/>
      <c r="J35" s="746"/>
      <c r="K35" s="752"/>
      <c r="L35" s="722"/>
      <c r="M35" s="738"/>
      <c r="N35" s="722"/>
      <c r="O35" s="722"/>
      <c r="P35" s="743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62"/>
      <c r="G36" s="32"/>
      <c r="H36" s="33"/>
      <c r="I36" s="771"/>
      <c r="J36" s="746"/>
      <c r="K36" s="752"/>
      <c r="L36" s="722"/>
      <c r="M36" s="738"/>
      <c r="N36" s="722"/>
      <c r="O36" s="722"/>
      <c r="P36" s="743"/>
      <c r="Q36" s="778" t="s">
        <v>141</v>
      </c>
      <c r="R36" s="779"/>
      <c r="S36" s="779"/>
      <c r="T36" s="779"/>
      <c r="U36" s="780"/>
      <c r="V36" s="108"/>
      <c r="W36" s="49"/>
      <c r="Z36" s="195"/>
      <c r="AA36" s="196"/>
    </row>
    <row r="37" spans="5:27" ht="30" customHeight="1" thickTop="1" thickBot="1">
      <c r="E37" s="19"/>
      <c r="F37" s="762"/>
      <c r="G37" s="32"/>
      <c r="H37" s="33"/>
      <c r="I37" s="771"/>
      <c r="J37" s="746"/>
      <c r="K37" s="752"/>
      <c r="L37" s="722"/>
      <c r="M37" s="738"/>
      <c r="N37" s="722"/>
      <c r="O37" s="722"/>
      <c r="P37" s="743"/>
      <c r="Q37" s="130" t="s">
        <v>174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62"/>
      <c r="G38" s="32"/>
      <c r="H38" s="33"/>
      <c r="I38" s="771"/>
      <c r="J38" s="746"/>
      <c r="K38" s="752"/>
      <c r="L38" s="722"/>
      <c r="M38" s="738"/>
      <c r="N38" s="722"/>
      <c r="O38" s="722"/>
      <c r="P38" s="743"/>
      <c r="Q38" s="130" t="s">
        <v>142</v>
      </c>
      <c r="R38" s="109">
        <v>4669.3</v>
      </c>
      <c r="S38" s="112"/>
      <c r="T38" s="98">
        <f>R38-H27</f>
        <v>207.80000000000018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62"/>
      <c r="G39" s="32"/>
      <c r="H39" s="33"/>
      <c r="I39" s="771"/>
      <c r="J39" s="746"/>
      <c r="K39" s="752"/>
      <c r="L39" s="722"/>
      <c r="M39" s="738"/>
      <c r="N39" s="722"/>
      <c r="O39" s="722"/>
      <c r="P39" s="743"/>
      <c r="Q39" s="163" t="s">
        <v>144</v>
      </c>
      <c r="R39" s="122">
        <v>4915.2</v>
      </c>
      <c r="S39" s="123"/>
      <c r="T39" s="122">
        <f>R39-H27</f>
        <v>453.69999999999982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62"/>
      <c r="G40" s="32"/>
      <c r="H40" s="33"/>
      <c r="I40" s="771"/>
      <c r="J40" s="746"/>
      <c r="K40" s="752"/>
      <c r="L40" s="722"/>
      <c r="M40" s="738"/>
      <c r="N40" s="722"/>
      <c r="O40" s="722"/>
      <c r="P40" s="743"/>
      <c r="Q40" s="151" t="s">
        <v>145</v>
      </c>
      <c r="R40" s="139"/>
      <c r="S40" s="116">
        <v>45578</v>
      </c>
      <c r="T40" s="139"/>
      <c r="U40" s="165">
        <f>S40-I2</f>
        <v>227</v>
      </c>
      <c r="V40" s="157"/>
      <c r="W40" s="49"/>
      <c r="Z40" s="195"/>
      <c r="AA40" s="196"/>
    </row>
    <row r="41" spans="5:27" ht="30" customHeight="1" thickTop="1" thickBot="1">
      <c r="F41" s="762"/>
      <c r="G41" s="32"/>
      <c r="H41" s="33"/>
      <c r="I41" s="771"/>
      <c r="J41" s="746"/>
      <c r="K41" s="752"/>
      <c r="L41" s="722"/>
      <c r="M41" s="738"/>
      <c r="N41" s="722"/>
      <c r="O41" s="722"/>
      <c r="P41" s="743"/>
      <c r="Q41" s="126"/>
      <c r="R41" s="514"/>
      <c r="S41" s="127"/>
      <c r="T41" s="515"/>
      <c r="U41" s="516"/>
      <c r="V41" s="517"/>
      <c r="W41" s="6"/>
      <c r="Z41" s="518"/>
      <c r="AA41" s="196"/>
    </row>
    <row r="42" spans="5:27" ht="30" customHeight="1" thickTop="1" thickBot="1">
      <c r="E42" s="19"/>
      <c r="F42" s="762"/>
      <c r="G42" s="32"/>
      <c r="H42" s="33"/>
      <c r="I42" s="771"/>
      <c r="J42" s="746"/>
      <c r="K42" s="752"/>
      <c r="L42" s="722"/>
      <c r="M42" s="738"/>
      <c r="N42" s="722"/>
      <c r="O42" s="722"/>
      <c r="P42" s="743"/>
      <c r="Q42" s="130" t="s">
        <v>185</v>
      </c>
      <c r="R42" s="139"/>
      <c r="S42" s="131">
        <v>45388</v>
      </c>
      <c r="T42" s="168"/>
      <c r="U42" s="165">
        <f>S42-I2</f>
        <v>37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63"/>
      <c r="G43" s="38"/>
      <c r="H43" s="39"/>
      <c r="I43" s="772"/>
      <c r="J43" s="747"/>
      <c r="K43" s="752"/>
      <c r="L43" s="723"/>
      <c r="M43" s="739"/>
      <c r="N43" s="723"/>
      <c r="O43" s="723"/>
      <c r="P43" s="744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65" t="s">
        <v>72</v>
      </c>
      <c r="H46" s="16" t="s">
        <v>73</v>
      </c>
      <c r="I46" s="768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66"/>
      <c r="H47" s="18" t="s">
        <v>75</v>
      </c>
      <c r="I47" s="76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7" t="s">
        <v>148</v>
      </c>
      <c r="J53" s="758"/>
      <c r="K53" s="758"/>
      <c r="L53" s="758"/>
      <c r="M53" s="740" t="s">
        <v>149</v>
      </c>
      <c r="N53" s="741"/>
      <c r="O53" s="741"/>
      <c r="P53" s="741"/>
      <c r="Q53" s="734" t="s">
        <v>150</v>
      </c>
      <c r="R53" s="735"/>
      <c r="S53" s="735"/>
      <c r="T53" s="735"/>
      <c r="U53" s="736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26" t="s">
        <v>151</v>
      </c>
      <c r="S54" s="727"/>
      <c r="T54" s="728" t="s">
        <v>152</v>
      </c>
      <c r="U54" s="729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50.400000000000006</v>
      </c>
      <c r="E56" s="19"/>
      <c r="F56" s="761" t="s">
        <v>156</v>
      </c>
      <c r="G56" s="28" t="s">
        <v>157</v>
      </c>
      <c r="H56" s="29"/>
      <c r="I56" s="770" t="s">
        <v>16</v>
      </c>
      <c r="J56" s="748"/>
      <c r="K56" s="753"/>
      <c r="L56" s="745"/>
      <c r="M56" s="737" t="s">
        <v>197</v>
      </c>
      <c r="N56" s="721" t="s">
        <v>158</v>
      </c>
      <c r="O56" s="721" t="s">
        <v>193</v>
      </c>
      <c r="P56" s="742" t="s">
        <v>114</v>
      </c>
      <c r="Q56" s="730" t="s">
        <v>115</v>
      </c>
      <c r="R56" s="731"/>
      <c r="S56" s="731"/>
      <c r="T56" s="731"/>
      <c r="U56" s="731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62"/>
      <c r="G57" s="32"/>
      <c r="H57" s="33"/>
      <c r="I57" s="771"/>
      <c r="J57" s="749"/>
      <c r="K57" s="754"/>
      <c r="L57" s="746"/>
      <c r="M57" s="738"/>
      <c r="N57" s="722"/>
      <c r="O57" s="722"/>
      <c r="P57" s="743"/>
      <c r="Q57" s="97" t="s">
        <v>117</v>
      </c>
      <c r="R57" s="183">
        <v>4518.1000000000004</v>
      </c>
      <c r="S57" s="99">
        <v>45356</v>
      </c>
      <c r="T57" s="184">
        <f>R57-H71</f>
        <v>6.5000000000009095</v>
      </c>
      <c r="U57" s="101">
        <f>S57-I2</f>
        <v>5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62"/>
      <c r="G58" s="32"/>
      <c r="H58" s="33"/>
      <c r="I58" s="771"/>
      <c r="J58" s="749"/>
      <c r="K58" s="754"/>
      <c r="L58" s="746"/>
      <c r="M58" s="738"/>
      <c r="N58" s="722"/>
      <c r="O58" s="722"/>
      <c r="P58" s="743"/>
      <c r="Q58" s="103" t="s">
        <v>119</v>
      </c>
      <c r="R58" s="183">
        <v>4528.1000000000004</v>
      </c>
      <c r="S58" s="186"/>
      <c r="T58" s="184">
        <f>R58-H71</f>
        <v>16.500000000000909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62"/>
      <c r="G59" s="32"/>
      <c r="H59" s="33"/>
      <c r="I59" s="771"/>
      <c r="J59" s="749"/>
      <c r="K59" s="754"/>
      <c r="L59" s="746"/>
      <c r="M59" s="738"/>
      <c r="N59" s="722"/>
      <c r="O59" s="722"/>
      <c r="P59" s="743"/>
      <c r="Q59" s="103" t="s">
        <v>120</v>
      </c>
      <c r="R59" s="104">
        <v>4513.8999999999996</v>
      </c>
      <c r="S59" s="105"/>
      <c r="T59" s="187">
        <f>R59-H71</f>
        <v>2.3000000000001819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62"/>
      <c r="G60" s="32"/>
      <c r="H60" s="33"/>
      <c r="I60" s="771"/>
      <c r="J60" s="749"/>
      <c r="K60" s="754"/>
      <c r="L60" s="746"/>
      <c r="M60" s="738"/>
      <c r="N60" s="722"/>
      <c r="O60" s="722"/>
      <c r="P60" s="743"/>
      <c r="Q60" s="110" t="s">
        <v>121</v>
      </c>
      <c r="R60" s="104">
        <v>4544.2</v>
      </c>
      <c r="S60" s="105"/>
      <c r="T60" s="188">
        <f>R60-H71</f>
        <v>32.600000000000364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62"/>
      <c r="G61" s="32"/>
      <c r="H61" s="33"/>
      <c r="I61" s="771"/>
      <c r="J61" s="749"/>
      <c r="K61" s="754"/>
      <c r="L61" s="746"/>
      <c r="M61" s="738"/>
      <c r="N61" s="722"/>
      <c r="O61" s="722"/>
      <c r="P61" s="743"/>
      <c r="Q61" s="114" t="s">
        <v>122</v>
      </c>
      <c r="R61" s="189">
        <v>4594.2</v>
      </c>
      <c r="S61" s="116">
        <v>45527</v>
      </c>
      <c r="T61" s="189">
        <f>R61-H71</f>
        <v>82.600000000000364</v>
      </c>
      <c r="U61" s="190">
        <f>S61-I2</f>
        <v>176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62"/>
      <c r="G62" s="32"/>
      <c r="H62" s="33"/>
      <c r="I62" s="771"/>
      <c r="J62" s="749"/>
      <c r="K62" s="754"/>
      <c r="L62" s="746"/>
      <c r="M62" s="738"/>
      <c r="N62" s="722"/>
      <c r="O62" s="722"/>
      <c r="P62" s="743"/>
      <c r="Q62" s="114" t="s">
        <v>123</v>
      </c>
      <c r="R62" s="122">
        <v>4617.1000000000004</v>
      </c>
      <c r="S62" s="127">
        <v>45418</v>
      </c>
      <c r="T62" s="122">
        <f>R62-H71</f>
        <v>105.50000000000091</v>
      </c>
      <c r="U62" s="191">
        <f>S62-I2</f>
        <v>67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62"/>
      <c r="G63" s="32"/>
      <c r="H63" s="33"/>
      <c r="I63" s="771"/>
      <c r="J63" s="749"/>
      <c r="K63" s="754"/>
      <c r="L63" s="746"/>
      <c r="M63" s="738"/>
      <c r="N63" s="722"/>
      <c r="O63" s="722"/>
      <c r="P63" s="743"/>
      <c r="Q63" s="121" t="s">
        <v>125</v>
      </c>
      <c r="R63" s="122">
        <v>4794.2</v>
      </c>
      <c r="S63" s="192"/>
      <c r="T63" s="122">
        <f>R63-H71</f>
        <v>282.60000000000036</v>
      </c>
      <c r="U63" s="153"/>
      <c r="V63" s="720" t="s">
        <v>194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>
        <v>6.6</v>
      </c>
      <c r="E64" s="19"/>
      <c r="F64" s="762"/>
      <c r="G64" s="32"/>
      <c r="H64" s="33"/>
      <c r="I64" s="771"/>
      <c r="J64" s="749"/>
      <c r="K64" s="754"/>
      <c r="L64" s="746"/>
      <c r="M64" s="738"/>
      <c r="N64" s="722"/>
      <c r="O64" s="722"/>
      <c r="P64" s="743"/>
      <c r="Q64" s="126" t="s">
        <v>159</v>
      </c>
      <c r="R64" s="122">
        <v>4794.2</v>
      </c>
      <c r="S64" s="193">
        <v>46076</v>
      </c>
      <c r="T64" s="122">
        <f>R64-H71</f>
        <v>282.60000000000036</v>
      </c>
      <c r="U64" s="194">
        <f>S64-I2</f>
        <v>725</v>
      </c>
      <c r="V64" s="720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62"/>
      <c r="G65" s="32"/>
      <c r="H65" s="33"/>
      <c r="I65" s="771"/>
      <c r="J65" s="749"/>
      <c r="K65" s="754"/>
      <c r="L65" s="746"/>
      <c r="M65" s="738"/>
      <c r="N65" s="722"/>
      <c r="O65" s="722"/>
      <c r="P65" s="743"/>
      <c r="Q65" s="130" t="s">
        <v>127</v>
      </c>
      <c r="R65" s="122">
        <v>4618</v>
      </c>
      <c r="S65" s="193">
        <v>45808</v>
      </c>
      <c r="T65" s="122">
        <f>R65-H71</f>
        <v>106.40000000000055</v>
      </c>
      <c r="U65" s="206">
        <f>S65-I2</f>
        <v>457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>
        <v>2.4</v>
      </c>
      <c r="E66" s="19"/>
      <c r="F66" s="762"/>
      <c r="G66" s="32"/>
      <c r="H66" s="33"/>
      <c r="I66" s="771"/>
      <c r="J66" s="749"/>
      <c r="K66" s="754"/>
      <c r="L66" s="746"/>
      <c r="M66" s="738"/>
      <c r="N66" s="722"/>
      <c r="O66" s="722"/>
      <c r="P66" s="743"/>
      <c r="Q66" s="134" t="s">
        <v>128</v>
      </c>
      <c r="R66" s="207">
        <v>4718</v>
      </c>
      <c r="S66" s="208"/>
      <c r="T66" s="207">
        <f>R66-H71</f>
        <v>206.40000000000055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>
        <v>4.9000000000000004</v>
      </c>
      <c r="E67" s="19"/>
      <c r="F67" s="762"/>
      <c r="G67" s="32"/>
      <c r="H67" s="33"/>
      <c r="I67" s="771"/>
      <c r="J67" s="749"/>
      <c r="K67" s="754"/>
      <c r="L67" s="746"/>
      <c r="M67" s="738"/>
      <c r="N67" s="722"/>
      <c r="O67" s="722"/>
      <c r="P67" s="743"/>
      <c r="Q67" s="132" t="s">
        <v>129</v>
      </c>
      <c r="R67" s="210">
        <v>4818</v>
      </c>
      <c r="S67" s="211">
        <v>45443</v>
      </c>
      <c r="T67" s="98">
        <f>R67-H71</f>
        <v>306.40000000000055</v>
      </c>
      <c r="U67" s="212">
        <f>S67-I2</f>
        <v>92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>
        <v>3.5</v>
      </c>
      <c r="E68" s="19"/>
      <c r="F68" s="762"/>
      <c r="G68" s="31"/>
      <c r="H68" s="33"/>
      <c r="I68" s="771"/>
      <c r="J68" s="749"/>
      <c r="K68" s="754"/>
      <c r="L68" s="746"/>
      <c r="M68" s="738"/>
      <c r="N68" s="722"/>
      <c r="O68" s="722"/>
      <c r="P68" s="743"/>
      <c r="Q68" s="134" t="s">
        <v>130</v>
      </c>
      <c r="R68" s="210">
        <v>4818</v>
      </c>
      <c r="S68" s="211">
        <v>45808</v>
      </c>
      <c r="T68" s="98">
        <f>R68-H71</f>
        <v>306.40000000000055</v>
      </c>
      <c r="U68" s="212">
        <f>S68-I2</f>
        <v>457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62"/>
      <c r="G69" s="31"/>
      <c r="H69" s="36"/>
      <c r="I69" s="771"/>
      <c r="J69" s="749"/>
      <c r="K69" s="754"/>
      <c r="L69" s="746"/>
      <c r="M69" s="738"/>
      <c r="N69" s="722"/>
      <c r="O69" s="722"/>
      <c r="P69" s="743"/>
      <c r="Q69" s="213" t="s">
        <v>132</v>
      </c>
      <c r="R69" s="138"/>
      <c r="S69" s="136">
        <v>45370</v>
      </c>
      <c r="T69" s="138"/>
      <c r="U69" s="128">
        <f>S69-I2</f>
        <v>19</v>
      </c>
      <c r="V69" s="125" t="s">
        <v>194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62"/>
      <c r="G70" s="32"/>
      <c r="H70" s="33"/>
      <c r="I70" s="771"/>
      <c r="J70" s="749"/>
      <c r="K70" s="754"/>
      <c r="L70" s="746"/>
      <c r="M70" s="738"/>
      <c r="N70" s="722"/>
      <c r="O70" s="722"/>
      <c r="P70" s="743"/>
      <c r="Q70" s="134" t="s">
        <v>133</v>
      </c>
      <c r="R70" s="214"/>
      <c r="S70" s="215">
        <v>45418</v>
      </c>
      <c r="T70" s="216"/>
      <c r="U70" s="212">
        <f>S70-I2</f>
        <v>67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62"/>
      <c r="G71" s="31"/>
      <c r="H71" s="36">
        <f>4461.2+B56</f>
        <v>4511.5999999999995</v>
      </c>
      <c r="I71" s="771"/>
      <c r="J71" s="749"/>
      <c r="K71" s="754"/>
      <c r="L71" s="746"/>
      <c r="M71" s="738"/>
      <c r="N71" s="722"/>
      <c r="O71" s="722"/>
      <c r="P71" s="743"/>
      <c r="Q71" s="144" t="s">
        <v>184</v>
      </c>
      <c r="R71" s="218"/>
      <c r="S71" s="211">
        <v>45710</v>
      </c>
      <c r="T71" s="219"/>
      <c r="U71" s="212">
        <f>S71-I2</f>
        <v>359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62"/>
      <c r="G72" s="31" t="s">
        <v>134</v>
      </c>
      <c r="H72" s="36"/>
      <c r="I72" s="771"/>
      <c r="J72" s="749"/>
      <c r="K72" s="754"/>
      <c r="L72" s="746"/>
      <c r="M72" s="738"/>
      <c r="N72" s="722"/>
      <c r="O72" s="722"/>
      <c r="P72" s="743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62"/>
      <c r="G73" s="36">
        <f>4830.7+B56</f>
        <v>4881.0999999999995</v>
      </c>
      <c r="I73" s="771"/>
      <c r="J73" s="749"/>
      <c r="K73" s="754"/>
      <c r="L73" s="746"/>
      <c r="M73" s="738"/>
      <c r="N73" s="722"/>
      <c r="O73" s="722"/>
      <c r="P73" s="743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62"/>
      <c r="G74" s="31"/>
      <c r="H74" s="36"/>
      <c r="I74" s="771"/>
      <c r="J74" s="749"/>
      <c r="K74" s="754"/>
      <c r="L74" s="746"/>
      <c r="M74" s="738"/>
      <c r="N74" s="722"/>
      <c r="O74" s="722"/>
      <c r="P74" s="743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62"/>
      <c r="G75" s="31" t="s">
        <v>136</v>
      </c>
      <c r="H75" s="36"/>
      <c r="I75" s="771"/>
      <c r="J75" s="749"/>
      <c r="K75" s="754"/>
      <c r="L75" s="746"/>
      <c r="M75" s="738"/>
      <c r="N75" s="722"/>
      <c r="O75" s="722"/>
      <c r="P75" s="743"/>
      <c r="Q75" s="730" t="s">
        <v>137</v>
      </c>
      <c r="R75" s="731"/>
      <c r="S75" s="731"/>
      <c r="T75" s="731"/>
      <c r="U75" s="731"/>
      <c r="V75" s="150"/>
      <c r="W75" s="49"/>
      <c r="Z75" s="195"/>
      <c r="AA75" s="196"/>
    </row>
    <row r="76" spans="1:27" ht="30" customHeight="1" thickTop="1" thickBot="1">
      <c r="E76" s="19"/>
      <c r="F76" s="762"/>
      <c r="G76" s="36">
        <f>5707+B56</f>
        <v>5757.4</v>
      </c>
      <c r="H76" s="33"/>
      <c r="I76" s="771"/>
      <c r="J76" s="749"/>
      <c r="K76" s="754"/>
      <c r="L76" s="746"/>
      <c r="M76" s="738"/>
      <c r="N76" s="722"/>
      <c r="O76" s="722"/>
      <c r="P76" s="743"/>
      <c r="Q76" s="151" t="s">
        <v>138</v>
      </c>
      <c r="R76" s="122">
        <v>4584.8</v>
      </c>
      <c r="S76" s="112"/>
      <c r="T76" s="225">
        <f>R76-H71</f>
        <v>73.200000000000728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62"/>
      <c r="G77" s="32"/>
      <c r="H77" s="33"/>
      <c r="I77" s="771"/>
      <c r="J77" s="749"/>
      <c r="K77" s="754"/>
      <c r="L77" s="746"/>
      <c r="M77" s="738"/>
      <c r="N77" s="722"/>
      <c r="O77" s="722"/>
      <c r="P77" s="743"/>
      <c r="Q77" s="151" t="s">
        <v>161</v>
      </c>
      <c r="R77" s="109">
        <v>4852.3</v>
      </c>
      <c r="S77" s="223"/>
      <c r="T77" s="122">
        <f>R77-H71</f>
        <v>340.70000000000073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62"/>
      <c r="G78" s="32"/>
      <c r="H78" s="33"/>
      <c r="I78" s="771"/>
      <c r="J78" s="749"/>
      <c r="K78" s="754"/>
      <c r="L78" s="746"/>
      <c r="M78" s="738"/>
      <c r="N78" s="722"/>
      <c r="O78" s="722"/>
      <c r="P78" s="743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62"/>
      <c r="G79" s="32"/>
      <c r="H79" s="33"/>
      <c r="I79" s="771"/>
      <c r="J79" s="749"/>
      <c r="K79" s="754"/>
      <c r="L79" s="746"/>
      <c r="M79" s="738"/>
      <c r="N79" s="722"/>
      <c r="O79" s="722"/>
      <c r="P79" s="743"/>
      <c r="Q79" s="130" t="s">
        <v>162</v>
      </c>
      <c r="R79" s="109">
        <v>4818</v>
      </c>
      <c r="S79" s="158"/>
      <c r="T79" s="122">
        <f>R79-H71</f>
        <v>306.40000000000055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62"/>
      <c r="G80" s="32"/>
      <c r="H80" s="33"/>
      <c r="I80" s="771"/>
      <c r="J80" s="749"/>
      <c r="K80" s="754"/>
      <c r="L80" s="746"/>
      <c r="M80" s="738"/>
      <c r="N80" s="722"/>
      <c r="O80" s="722"/>
      <c r="P80" s="743"/>
      <c r="Q80" s="732" t="s">
        <v>141</v>
      </c>
      <c r="R80" s="733"/>
      <c r="S80" s="733"/>
      <c r="T80" s="733"/>
      <c r="U80" s="733"/>
      <c r="V80" s="108"/>
      <c r="W80" s="49"/>
      <c r="Z80" s="195"/>
      <c r="AA80" s="196"/>
    </row>
    <row r="81" spans="5:27" ht="30" customHeight="1" thickTop="1" thickBot="1">
      <c r="E81" s="19"/>
      <c r="F81" s="762"/>
      <c r="G81" s="32"/>
      <c r="H81" s="33"/>
      <c r="I81" s="771"/>
      <c r="J81" s="749"/>
      <c r="K81" s="754"/>
      <c r="L81" s="746"/>
      <c r="M81" s="738"/>
      <c r="N81" s="722"/>
      <c r="O81" s="722"/>
      <c r="P81" s="743"/>
      <c r="Q81" s="132" t="s">
        <v>186</v>
      </c>
      <c r="R81" s="109"/>
      <c r="S81" s="519">
        <v>45527</v>
      </c>
      <c r="T81" s="109"/>
      <c r="U81" s="520">
        <f>S81-I2</f>
        <v>176</v>
      </c>
      <c r="V81" s="35"/>
      <c r="W81" s="49"/>
      <c r="Z81" s="195"/>
      <c r="AA81" s="196"/>
    </row>
    <row r="82" spans="5:27" ht="30" customHeight="1" thickTop="1" thickBot="1">
      <c r="E82" s="19"/>
      <c r="F82" s="762"/>
      <c r="G82" s="32"/>
      <c r="H82" s="33"/>
      <c r="I82" s="771"/>
      <c r="J82" s="749"/>
      <c r="K82" s="754"/>
      <c r="L82" s="746"/>
      <c r="M82" s="738"/>
      <c r="N82" s="722"/>
      <c r="O82" s="722"/>
      <c r="P82" s="743"/>
      <c r="Q82" s="163" t="s">
        <v>144</v>
      </c>
      <c r="R82" s="109">
        <v>4572.6000000000004</v>
      </c>
      <c r="S82" s="216"/>
      <c r="T82" s="98">
        <f>R82-H71</f>
        <v>61.000000000000909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62"/>
      <c r="G83" s="32"/>
      <c r="H83" s="33"/>
      <c r="I83" s="771"/>
      <c r="J83" s="749"/>
      <c r="K83" s="754"/>
      <c r="L83" s="746"/>
      <c r="M83" s="738"/>
      <c r="N83" s="722"/>
      <c r="O83" s="722"/>
      <c r="P83" s="743"/>
      <c r="Q83" s="130" t="s">
        <v>163</v>
      </c>
      <c r="R83" s="122">
        <v>4695.6000000000004</v>
      </c>
      <c r="S83" s="139"/>
      <c r="T83" s="122">
        <f>R83-H71</f>
        <v>184.00000000000091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62"/>
      <c r="G84" s="32"/>
      <c r="H84" s="33"/>
      <c r="I84" s="771"/>
      <c r="J84" s="749"/>
      <c r="K84" s="754"/>
      <c r="L84" s="746"/>
      <c r="M84" s="738"/>
      <c r="N84" s="722"/>
      <c r="O84" s="722"/>
      <c r="P84" s="743"/>
      <c r="Q84" s="163" t="s">
        <v>164</v>
      </c>
      <c r="R84" s="122">
        <v>4572.6000000000004</v>
      </c>
      <c r="S84" s="227"/>
      <c r="T84" s="122">
        <f>R84-H71</f>
        <v>61.000000000000909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62"/>
      <c r="G85" s="32"/>
      <c r="H85" s="33"/>
      <c r="I85" s="771"/>
      <c r="J85" s="749"/>
      <c r="K85" s="754"/>
      <c r="L85" s="746"/>
      <c r="M85" s="738"/>
      <c r="N85" s="722"/>
      <c r="O85" s="722"/>
      <c r="P85" s="743"/>
      <c r="Q85" s="163" t="s">
        <v>195</v>
      </c>
      <c r="R85" s="228"/>
      <c r="S85" s="229">
        <v>45360</v>
      </c>
      <c r="T85" s="166"/>
      <c r="U85" s="230">
        <f>S85-I2</f>
        <v>9</v>
      </c>
      <c r="V85" s="167"/>
      <c r="W85" s="49"/>
      <c r="Z85" s="195"/>
      <c r="AA85" s="196"/>
    </row>
    <row r="86" spans="5:27" ht="30" customHeight="1" thickTop="1" thickBot="1">
      <c r="E86" s="19"/>
      <c r="F86" s="762"/>
      <c r="G86" s="32"/>
      <c r="H86" s="33"/>
      <c r="I86" s="771"/>
      <c r="J86" s="749"/>
      <c r="K86" s="754"/>
      <c r="L86" s="746"/>
      <c r="M86" s="738"/>
      <c r="N86" s="722"/>
      <c r="O86" s="722"/>
      <c r="P86" s="743"/>
      <c r="Q86" s="130" t="s">
        <v>165</v>
      </c>
      <c r="R86" s="139"/>
      <c r="S86" s="131">
        <v>45389</v>
      </c>
      <c r="T86" s="168"/>
      <c r="U86" s="165">
        <f>S86-I2</f>
        <v>38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63"/>
      <c r="G87" s="38"/>
      <c r="H87" s="39"/>
      <c r="I87" s="772"/>
      <c r="J87" s="203"/>
      <c r="K87" s="754"/>
      <c r="L87" s="747"/>
      <c r="M87" s="739"/>
      <c r="N87" s="723"/>
      <c r="O87" s="723"/>
      <c r="P87" s="744"/>
      <c r="Q87" s="130" t="s">
        <v>187</v>
      </c>
      <c r="R87" s="139"/>
      <c r="S87" s="131">
        <v>45382</v>
      </c>
      <c r="T87" s="139"/>
      <c r="U87" s="165">
        <f>S87-I2</f>
        <v>31</v>
      </c>
      <c r="V87" s="170">
        <v>800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65" t="s">
        <v>72</v>
      </c>
      <c r="H90" s="16" t="s">
        <v>73</v>
      </c>
      <c r="I90" s="768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66"/>
      <c r="H91" s="18" t="s">
        <v>75</v>
      </c>
      <c r="I91" s="76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7" t="s">
        <v>148</v>
      </c>
      <c r="J97" s="758"/>
      <c r="K97" s="758"/>
      <c r="L97" s="758"/>
      <c r="M97" s="740" t="s">
        <v>149</v>
      </c>
      <c r="N97" s="741"/>
      <c r="O97" s="741"/>
      <c r="P97" s="741"/>
      <c r="Q97" s="734" t="s">
        <v>150</v>
      </c>
      <c r="R97" s="735"/>
      <c r="S97" s="735"/>
      <c r="T97" s="735"/>
      <c r="U97" s="736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26" t="s">
        <v>151</v>
      </c>
      <c r="S98" s="727"/>
      <c r="T98" s="728" t="s">
        <v>152</v>
      </c>
      <c r="U98" s="729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64" t="s">
        <v>181</v>
      </c>
      <c r="G100" s="199" t="s">
        <v>166</v>
      </c>
      <c r="H100" s="29"/>
      <c r="I100" s="770" t="s">
        <v>167</v>
      </c>
      <c r="J100" s="750" t="s">
        <v>168</v>
      </c>
      <c r="K100" s="755" t="s">
        <v>190</v>
      </c>
      <c r="L100" s="759" t="s">
        <v>191</v>
      </c>
      <c r="M100" s="737" t="s">
        <v>169</v>
      </c>
      <c r="N100" s="721" t="s">
        <v>170</v>
      </c>
      <c r="O100" s="724" t="s">
        <v>192</v>
      </c>
      <c r="P100" s="742" t="s">
        <v>114</v>
      </c>
      <c r="Q100" s="730" t="s">
        <v>115</v>
      </c>
      <c r="R100" s="731"/>
      <c r="S100" s="731"/>
      <c r="T100" s="731"/>
      <c r="U100" s="731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62"/>
      <c r="G101" s="200"/>
      <c r="H101" s="33"/>
      <c r="I101" s="771"/>
      <c r="J101" s="751"/>
      <c r="K101" s="756"/>
      <c r="L101" s="760"/>
      <c r="M101" s="738"/>
      <c r="N101" s="722"/>
      <c r="O101" s="725"/>
      <c r="P101" s="743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-258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2"/>
      <c r="G102" s="200"/>
      <c r="H102" s="33"/>
      <c r="I102" s="771"/>
      <c r="J102" s="751"/>
      <c r="K102" s="756"/>
      <c r="L102" s="760"/>
      <c r="M102" s="738"/>
      <c r="N102" s="722"/>
      <c r="O102" s="725"/>
      <c r="P102" s="743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2"/>
      <c r="G103" s="200"/>
      <c r="H103" s="33"/>
      <c r="I103" s="771"/>
      <c r="J103" s="751"/>
      <c r="K103" s="756"/>
      <c r="L103" s="760"/>
      <c r="M103" s="738"/>
      <c r="N103" s="722"/>
      <c r="O103" s="725"/>
      <c r="P103" s="743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2"/>
      <c r="G104" s="200"/>
      <c r="H104" s="33"/>
      <c r="I104" s="771"/>
      <c r="J104" s="751"/>
      <c r="K104" s="756"/>
      <c r="L104" s="760"/>
      <c r="M104" s="738"/>
      <c r="N104" s="722"/>
      <c r="O104" s="725"/>
      <c r="P104" s="743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2"/>
      <c r="G105" s="200"/>
      <c r="H105" s="33"/>
      <c r="I105" s="771"/>
      <c r="J105" s="751"/>
      <c r="K105" s="756"/>
      <c r="L105" s="760"/>
      <c r="M105" s="738"/>
      <c r="N105" s="722"/>
      <c r="O105" s="725"/>
      <c r="P105" s="743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2"/>
      <c r="G106" s="200"/>
      <c r="H106" s="33"/>
      <c r="I106" s="771"/>
      <c r="J106" s="751"/>
      <c r="K106" s="756"/>
      <c r="L106" s="760"/>
      <c r="M106" s="738"/>
      <c r="N106" s="722"/>
      <c r="O106" s="725"/>
      <c r="P106" s="743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-240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2"/>
      <c r="G107" s="200"/>
      <c r="H107" s="33"/>
      <c r="I107" s="771"/>
      <c r="J107" s="751"/>
      <c r="K107" s="756"/>
      <c r="L107" s="760"/>
      <c r="M107" s="738"/>
      <c r="N107" s="722"/>
      <c r="O107" s="725"/>
      <c r="P107" s="743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2"/>
      <c r="G108" s="200"/>
      <c r="H108" s="33"/>
      <c r="I108" s="771"/>
      <c r="J108" s="751"/>
      <c r="K108" s="756"/>
      <c r="L108" s="760"/>
      <c r="M108" s="738"/>
      <c r="N108" s="722"/>
      <c r="O108" s="725"/>
      <c r="P108" s="743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2"/>
      <c r="G109" s="200"/>
      <c r="H109" s="33"/>
      <c r="I109" s="771"/>
      <c r="J109" s="751"/>
      <c r="K109" s="756"/>
      <c r="L109" s="760"/>
      <c r="M109" s="738"/>
      <c r="N109" s="722"/>
      <c r="O109" s="725"/>
      <c r="P109" s="743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2"/>
      <c r="G110" s="200"/>
      <c r="H110" s="33"/>
      <c r="I110" s="771"/>
      <c r="J110" s="751"/>
      <c r="K110" s="756"/>
      <c r="L110" s="760"/>
      <c r="M110" s="738"/>
      <c r="N110" s="722"/>
      <c r="O110" s="725"/>
      <c r="P110" s="743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2"/>
      <c r="G111" s="200"/>
      <c r="H111" s="33"/>
      <c r="I111" s="771"/>
      <c r="J111" s="751"/>
      <c r="K111" s="756"/>
      <c r="L111" s="760"/>
      <c r="M111" s="738"/>
      <c r="N111" s="722"/>
      <c r="O111" s="725"/>
      <c r="P111" s="743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2"/>
      <c r="G112" s="200"/>
      <c r="H112" s="33"/>
      <c r="I112" s="771"/>
      <c r="J112" s="751"/>
      <c r="K112" s="756"/>
      <c r="L112" s="760"/>
      <c r="M112" s="738"/>
      <c r="N112" s="722"/>
      <c r="O112" s="725"/>
      <c r="P112" s="743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-243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2"/>
      <c r="H113" s="33"/>
      <c r="I113" s="771"/>
      <c r="J113" s="751"/>
      <c r="K113" s="756"/>
      <c r="L113" s="760"/>
      <c r="M113" s="738"/>
      <c r="N113" s="722"/>
      <c r="O113" s="725"/>
      <c r="P113" s="743"/>
      <c r="Q113" s="132" t="s">
        <v>132</v>
      </c>
      <c r="R113" s="214"/>
      <c r="S113" s="211">
        <v>45109</v>
      </c>
      <c r="T113" s="216"/>
      <c r="U113" s="236">
        <f>S113-I2</f>
        <v>-242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2"/>
      <c r="H114" s="33"/>
      <c r="I114" s="771"/>
      <c r="J114" s="751"/>
      <c r="K114" s="756"/>
      <c r="L114" s="760"/>
      <c r="M114" s="738"/>
      <c r="N114" s="722"/>
      <c r="O114" s="725"/>
      <c r="P114" s="743"/>
      <c r="Q114" s="130" t="s">
        <v>133</v>
      </c>
      <c r="R114" s="241"/>
      <c r="S114" s="242">
        <v>45245</v>
      </c>
      <c r="T114" s="241"/>
      <c r="U114" s="243">
        <f>S114-I2</f>
        <v>-106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2"/>
      <c r="G115" s="201" t="s">
        <v>134</v>
      </c>
      <c r="H115" s="36">
        <f>4448+B101</f>
        <v>4448</v>
      </c>
      <c r="I115" s="771"/>
      <c r="J115" s="751"/>
      <c r="K115" s="756"/>
      <c r="L115" s="760"/>
      <c r="M115" s="738"/>
      <c r="N115" s="722"/>
      <c r="O115" s="725"/>
      <c r="P115" s="743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2"/>
      <c r="G116" s="202">
        <f>1895.2+B101</f>
        <v>1895.2</v>
      </c>
      <c r="H116" s="33"/>
      <c r="I116" s="771"/>
      <c r="J116" s="751"/>
      <c r="K116" s="756"/>
      <c r="L116" s="760"/>
      <c r="M116" s="738"/>
      <c r="N116" s="722"/>
      <c r="O116" s="725"/>
      <c r="P116" s="743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62"/>
      <c r="G117" s="201"/>
      <c r="H117" s="33"/>
      <c r="I117" s="771"/>
      <c r="J117" s="751"/>
      <c r="K117" s="756"/>
      <c r="L117" s="760"/>
      <c r="M117" s="738"/>
      <c r="N117" s="722"/>
      <c r="O117" s="725"/>
      <c r="P117" s="743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62"/>
      <c r="G118" s="201" t="s">
        <v>136</v>
      </c>
      <c r="H118" s="33"/>
      <c r="I118" s="771"/>
      <c r="J118" s="751"/>
      <c r="K118" s="756"/>
      <c r="L118" s="760"/>
      <c r="M118" s="738"/>
      <c r="N118" s="722"/>
      <c r="O118" s="725"/>
      <c r="P118" s="743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62"/>
      <c r="G119" s="202">
        <f>4721.2+B101</f>
        <v>4721.2</v>
      </c>
      <c r="H119" s="33"/>
      <c r="I119" s="771"/>
      <c r="J119" s="751"/>
      <c r="K119" s="756"/>
      <c r="L119" s="760"/>
      <c r="M119" s="738"/>
      <c r="N119" s="722"/>
      <c r="O119" s="725"/>
      <c r="P119" s="743"/>
      <c r="Q119" s="730" t="s">
        <v>137</v>
      </c>
      <c r="R119" s="731"/>
      <c r="S119" s="731"/>
      <c r="T119" s="731"/>
      <c r="U119" s="731"/>
      <c r="V119" s="156" t="s">
        <v>140</v>
      </c>
      <c r="W119" s="49"/>
      <c r="Z119" s="195"/>
      <c r="AA119" s="196"/>
    </row>
    <row r="120" spans="1:27" ht="30" customHeight="1">
      <c r="E120" s="19"/>
      <c r="F120" s="762"/>
      <c r="G120" s="200"/>
      <c r="H120" s="33"/>
      <c r="I120" s="771"/>
      <c r="J120" s="751"/>
      <c r="K120" s="756"/>
      <c r="L120" s="760"/>
      <c r="M120" s="738"/>
      <c r="N120" s="722"/>
      <c r="O120" s="725"/>
      <c r="P120" s="743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62"/>
      <c r="G121" s="200"/>
      <c r="H121" s="33"/>
      <c r="I121" s="771"/>
      <c r="J121" s="751"/>
      <c r="K121" s="756"/>
      <c r="L121" s="760"/>
      <c r="M121" s="738"/>
      <c r="N121" s="722"/>
      <c r="O121" s="725"/>
      <c r="P121" s="743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62"/>
      <c r="G122" s="200"/>
      <c r="H122" s="33"/>
      <c r="I122" s="771"/>
      <c r="J122" s="751"/>
      <c r="K122" s="756"/>
      <c r="L122" s="760"/>
      <c r="M122" s="738"/>
      <c r="N122" s="722"/>
      <c r="O122" s="725"/>
      <c r="P122" s="743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239</v>
      </c>
      <c r="V122" s="108"/>
      <c r="W122" s="49"/>
      <c r="Z122" s="195"/>
      <c r="AA122" s="196"/>
    </row>
    <row r="123" spans="1:27" ht="30" customHeight="1">
      <c r="E123" s="19"/>
      <c r="F123" s="762"/>
      <c r="G123" s="200"/>
      <c r="H123" s="33"/>
      <c r="I123" s="771"/>
      <c r="J123" s="751"/>
      <c r="K123" s="756"/>
      <c r="L123" s="760"/>
      <c r="M123" s="738"/>
      <c r="N123" s="722"/>
      <c r="O123" s="725"/>
      <c r="P123" s="743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62"/>
      <c r="G124" s="200"/>
      <c r="H124" s="33"/>
      <c r="I124" s="771"/>
      <c r="J124" s="751"/>
      <c r="K124" s="756"/>
      <c r="L124" s="760"/>
      <c r="M124" s="738"/>
      <c r="N124" s="722"/>
      <c r="O124" s="725"/>
      <c r="P124" s="743"/>
      <c r="Q124" s="732" t="s">
        <v>141</v>
      </c>
      <c r="R124" s="733"/>
      <c r="S124" s="733"/>
      <c r="T124" s="733"/>
      <c r="U124" s="733"/>
      <c r="V124" s="162" t="s">
        <v>143</v>
      </c>
      <c r="W124" s="49"/>
      <c r="Z124" s="195"/>
      <c r="AA124" s="196"/>
    </row>
    <row r="125" spans="1:27" ht="30" customHeight="1">
      <c r="E125" s="19"/>
      <c r="F125" s="762"/>
      <c r="G125" s="200"/>
      <c r="H125" s="33"/>
      <c r="I125" s="771"/>
      <c r="J125" s="751"/>
      <c r="K125" s="756"/>
      <c r="L125" s="760"/>
      <c r="M125" s="738"/>
      <c r="N125" s="722"/>
      <c r="O125" s="725"/>
      <c r="P125" s="743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62"/>
      <c r="G126" s="200"/>
      <c r="H126" s="33"/>
      <c r="I126" s="771"/>
      <c r="J126" s="751"/>
      <c r="K126" s="756"/>
      <c r="L126" s="760"/>
      <c r="M126" s="738"/>
      <c r="N126" s="722"/>
      <c r="O126" s="725"/>
      <c r="P126" s="743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62"/>
      <c r="G127" s="200"/>
      <c r="H127" s="33"/>
      <c r="I127" s="771"/>
      <c r="J127" s="751"/>
      <c r="K127" s="756"/>
      <c r="L127" s="760"/>
      <c r="M127" s="738"/>
      <c r="N127" s="722"/>
      <c r="O127" s="725"/>
      <c r="P127" s="743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62"/>
      <c r="G128" s="200"/>
      <c r="H128" s="33"/>
      <c r="I128" s="771"/>
      <c r="J128" s="751"/>
      <c r="K128" s="756"/>
      <c r="L128" s="760"/>
      <c r="M128" s="738"/>
      <c r="N128" s="722"/>
      <c r="O128" s="725"/>
      <c r="P128" s="743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62"/>
      <c r="G129" s="32"/>
      <c r="H129" s="33"/>
      <c r="I129" s="771"/>
      <c r="J129" s="751"/>
      <c r="K129" s="756"/>
      <c r="L129" s="760"/>
      <c r="M129" s="738"/>
      <c r="N129" s="722"/>
      <c r="O129" s="725"/>
      <c r="P129" s="743"/>
      <c r="Q129" s="130" t="s">
        <v>178</v>
      </c>
      <c r="R129" s="139"/>
      <c r="S129" s="277">
        <v>45321</v>
      </c>
      <c r="T129" s="139"/>
      <c r="U129" s="278">
        <f>S129-I2</f>
        <v>-30</v>
      </c>
      <c r="V129" s="170"/>
      <c r="W129" s="49"/>
      <c r="Z129" s="195"/>
      <c r="AA129" s="196"/>
    </row>
    <row r="130" spans="1:27" ht="30" customHeight="1">
      <c r="E130" s="19"/>
      <c r="F130" s="762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-11</v>
      </c>
      <c r="V130" s="169" t="s">
        <v>146</v>
      </c>
      <c r="W130" s="49"/>
      <c r="Z130" s="287"/>
      <c r="AA130" s="288"/>
    </row>
    <row r="131" spans="1:27" ht="30" customHeight="1">
      <c r="E131" s="19"/>
      <c r="F131" s="763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90" priority="344" stopIfTrue="1">
      <formula>I44="Serviceable"</formula>
    </cfRule>
    <cfRule type="expression" dxfId="189" priority="345" stopIfTrue="1">
      <formula>I44="Maint."</formula>
    </cfRule>
  </conditionalFormatting>
  <conditionalFormatting sqref="R115">
    <cfRule type="cellIs" dxfId="188" priority="322" stopIfTrue="1" operator="lessThan">
      <formula>0</formula>
    </cfRule>
    <cfRule type="cellIs" dxfId="187" priority="321" stopIfTrue="1" operator="between">
      <formula>#REF!</formula>
      <formula>0</formula>
    </cfRule>
    <cfRule type="cellIs" dxfId="186" priority="320" stopIfTrue="1" operator="between">
      <formula>#REF!</formula>
      <formula>#REF!</formula>
    </cfRule>
  </conditionalFormatting>
  <conditionalFormatting sqref="T13">
    <cfRule type="cellIs" dxfId="185" priority="141" operator="lessThanOrEqual">
      <formula>10</formula>
    </cfRule>
  </conditionalFormatting>
  <conditionalFormatting sqref="T14:T15">
    <cfRule type="cellIs" dxfId="184" priority="136" stopIfTrue="1" operator="lessThanOrEqual">
      <formula>10</formula>
    </cfRule>
    <cfRule type="cellIs" dxfId="183" priority="135" stopIfTrue="1" operator="lessThanOrEqual">
      <formula>5</formula>
    </cfRule>
  </conditionalFormatting>
  <conditionalFormatting sqref="T16:T18">
    <cfRule type="cellIs" dxfId="182" priority="201" stopIfTrue="1" operator="lessThanOrEqual">
      <formula>25</formula>
    </cfRule>
    <cfRule type="cellIs" dxfId="181" priority="200" stopIfTrue="1" operator="lessThanOrEqual">
      <formula>10</formula>
    </cfRule>
  </conditionalFormatting>
  <conditionalFormatting sqref="T19:T22">
    <cfRule type="cellIs" dxfId="180" priority="125" stopIfTrue="1" operator="lessThanOrEqual">
      <formula>25</formula>
    </cfRule>
    <cfRule type="cellIs" dxfId="179" priority="126" stopIfTrue="1" operator="lessThanOrEqual">
      <formula>50</formula>
    </cfRule>
  </conditionalFormatting>
  <conditionalFormatting sqref="T23:T24">
    <cfRule type="cellIs" dxfId="178" priority="189" stopIfTrue="1" operator="lessThanOrEqual">
      <formula>100</formula>
    </cfRule>
    <cfRule type="cellIs" dxfId="177" priority="188" stopIfTrue="1" operator="lessThanOrEqual">
      <formula>50</formula>
    </cfRule>
  </conditionalFormatting>
  <conditionalFormatting sqref="T32">
    <cfRule type="cellIs" dxfId="176" priority="122" stopIfTrue="1" operator="lessThanOrEqual">
      <formula>150</formula>
    </cfRule>
  </conditionalFormatting>
  <conditionalFormatting sqref="T32:T33">
    <cfRule type="cellIs" dxfId="175" priority="119" stopIfTrue="1" operator="lessThanOrEqual">
      <formula>50</formula>
    </cfRule>
  </conditionalFormatting>
  <conditionalFormatting sqref="T33">
    <cfRule type="cellIs" dxfId="174" priority="120" stopIfTrue="1" operator="lessThanOrEqual">
      <formula>100</formula>
    </cfRule>
  </conditionalFormatting>
  <conditionalFormatting sqref="T34">
    <cfRule type="cellIs" dxfId="173" priority="15" stopIfTrue="1" operator="lessThanOrEqual">
      <formula>50</formula>
    </cfRule>
    <cfRule type="cellIs" dxfId="172" priority="16" stopIfTrue="1" operator="lessThanOrEqual">
      <formula>100</formula>
    </cfRule>
  </conditionalFormatting>
  <conditionalFormatting sqref="T37">
    <cfRule type="cellIs" dxfId="171" priority="14" stopIfTrue="1" operator="lessThanOrEqual">
      <formula>100</formula>
    </cfRule>
    <cfRule type="cellIs" dxfId="170" priority="13" stopIfTrue="1" operator="lessThanOrEqual">
      <formula>50</formula>
    </cfRule>
  </conditionalFormatting>
  <conditionalFormatting sqref="T57">
    <cfRule type="cellIs" dxfId="169" priority="116" stopIfTrue="1" operator="lessThanOrEqual">
      <formula>10</formula>
    </cfRule>
    <cfRule type="cellIs" dxfId="168" priority="115" operator="lessThanOrEqual">
      <formula>0</formula>
    </cfRule>
  </conditionalFormatting>
  <conditionalFormatting sqref="T58:T59">
    <cfRule type="cellIs" dxfId="167" priority="110" stopIfTrue="1" operator="lessThanOrEqual">
      <formula>10</formula>
    </cfRule>
    <cfRule type="cellIs" dxfId="166" priority="109" stopIfTrue="1" operator="lessThanOrEqual">
      <formula>5</formula>
    </cfRule>
  </conditionalFormatting>
  <conditionalFormatting sqref="T60:T62">
    <cfRule type="cellIs" dxfId="165" priority="104" stopIfTrue="1" operator="lessThanOrEqual">
      <formula>25</formula>
    </cfRule>
    <cfRule type="cellIs" dxfId="164" priority="103" stopIfTrue="1" operator="lessThanOrEqual">
      <formula>10</formula>
    </cfRule>
  </conditionalFormatting>
  <conditionalFormatting sqref="T63:T66">
    <cfRule type="cellIs" dxfId="163" priority="92" stopIfTrue="1" operator="lessThanOrEqual">
      <formula>50</formula>
    </cfRule>
    <cfRule type="cellIs" dxfId="162" priority="91" stopIfTrue="1" operator="lessThanOrEqual">
      <formula>25</formula>
    </cfRule>
  </conditionalFormatting>
  <conditionalFormatting sqref="T67:T68">
    <cfRule type="cellIs" dxfId="161" priority="87" stopIfTrue="1" operator="lessThanOrEqual">
      <formula>50</formula>
    </cfRule>
    <cfRule type="cellIs" dxfId="160" priority="88" stopIfTrue="1" operator="lessThanOrEqual">
      <formula>100</formula>
    </cfRule>
  </conditionalFormatting>
  <conditionalFormatting sqref="T76">
    <cfRule type="cellIs" dxfId="159" priority="84" stopIfTrue="1" operator="lessThanOrEqual">
      <formula>150</formula>
    </cfRule>
    <cfRule type="cellIs" dxfId="158" priority="83" stopIfTrue="1" operator="lessThanOrEqual">
      <formula>50</formula>
    </cfRule>
  </conditionalFormatting>
  <conditionalFormatting sqref="T77">
    <cfRule type="cellIs" dxfId="157" priority="19" stopIfTrue="1" operator="lessThanOrEqual">
      <formula>100</formula>
    </cfRule>
    <cfRule type="cellIs" dxfId="156" priority="18" stopIfTrue="1" operator="lessThanOrEqual">
      <formula>50</formula>
    </cfRule>
  </conditionalFormatting>
  <conditionalFormatting sqref="T79">
    <cfRule type="cellIs" dxfId="155" priority="255" stopIfTrue="1" operator="lessThanOrEqual">
      <formula>50</formula>
    </cfRule>
  </conditionalFormatting>
  <conditionalFormatting sqref="T82:T84">
    <cfRule type="cellIs" dxfId="154" priority="75" stopIfTrue="1" operator="lessThanOrEqual">
      <formula>30</formula>
    </cfRule>
    <cfRule type="cellIs" dxfId="153" priority="76" stopIfTrue="1" operator="lessThanOrEqual">
      <formula>100</formula>
    </cfRule>
  </conditionalFormatting>
  <conditionalFormatting sqref="T101 T104 T115:T116">
    <cfRule type="cellIs" dxfId="152" priority="338" operator="lessThan">
      <formula>10</formula>
    </cfRule>
  </conditionalFormatting>
  <conditionalFormatting sqref="T101 T104">
    <cfRule type="cellIs" dxfId="151" priority="309" operator="lessThan">
      <formula>20</formula>
    </cfRule>
  </conditionalFormatting>
  <conditionalFormatting sqref="T101">
    <cfRule type="cellIs" dxfId="150" priority="313" operator="lessThan">
      <formula>10</formula>
    </cfRule>
    <cfRule type="cellIs" dxfId="149" priority="312" operator="lessThan">
      <formula>0</formula>
    </cfRule>
  </conditionalFormatting>
  <conditionalFormatting sqref="T102:T103">
    <cfRule type="cellIs" dxfId="148" priority="63" stopIfTrue="1" operator="lessThanOrEqual">
      <formula>5</formula>
    </cfRule>
    <cfRule type="cellIs" dxfId="147" priority="64" stopIfTrue="1" operator="lessThanOrEqual">
      <formula>10</formula>
    </cfRule>
  </conditionalFormatting>
  <conditionalFormatting sqref="T104:T106">
    <cfRule type="cellIs" dxfId="146" priority="55" stopIfTrue="1" operator="lessThanOrEqual">
      <formula>10</formula>
    </cfRule>
    <cfRule type="cellIs" dxfId="145" priority="56" stopIfTrue="1" operator="lessThanOrEqual">
      <formula>25</formula>
    </cfRule>
  </conditionalFormatting>
  <conditionalFormatting sqref="T107">
    <cfRule type="cellIs" dxfId="144" priority="52" stopIfTrue="1" operator="lessThanOrEqual">
      <formula>50</formula>
    </cfRule>
    <cfRule type="cellIs" dxfId="143" priority="51" stopIfTrue="1" operator="lessThanOrEqual">
      <formula>25</formula>
    </cfRule>
  </conditionalFormatting>
  <conditionalFormatting sqref="T109">
    <cfRule type="cellIs" dxfId="142" priority="48" operator="lessThanOrEqual">
      <formula>50</formula>
    </cfRule>
    <cfRule type="cellIs" dxfId="141" priority="47" operator="lessThanOrEqual">
      <formula>25</formula>
    </cfRule>
  </conditionalFormatting>
  <conditionalFormatting sqref="T110">
    <cfRule type="cellIs" dxfId="140" priority="44" stopIfTrue="1" operator="lessThanOrEqual">
      <formula>50</formula>
    </cfRule>
    <cfRule type="cellIs" dxfId="139" priority="43" stopIfTrue="1" operator="lessThanOrEqual">
      <formula>25</formula>
    </cfRule>
  </conditionalFormatting>
  <conditionalFormatting sqref="T111">
    <cfRule type="cellIs" dxfId="138" priority="42" stopIfTrue="1" operator="lessThanOrEqual">
      <formula>100</formula>
    </cfRule>
    <cfRule type="cellIs" dxfId="137" priority="41" stopIfTrue="1" operator="lessThanOrEqual">
      <formula>50</formula>
    </cfRule>
  </conditionalFormatting>
  <conditionalFormatting sqref="T112">
    <cfRule type="cellIs" dxfId="136" priority="37" operator="lessThanOrEqual">
      <formula>50</formula>
    </cfRule>
    <cfRule type="cellIs" dxfId="135" priority="38" operator="lessThanOrEqual">
      <formula>100</formula>
    </cfRule>
  </conditionalFormatting>
  <conditionalFormatting sqref="T115:T116 T101 T104">
    <cfRule type="cellIs" dxfId="134" priority="337" operator="lessThan">
      <formula>0</formula>
    </cfRule>
  </conditionalFormatting>
  <conditionalFormatting sqref="T116">
    <cfRule type="cellIs" dxfId="133" priority="316" operator="lessThan">
      <formula>10</formula>
    </cfRule>
    <cfRule type="cellIs" dxfId="132" priority="306" operator="lessThan">
      <formula>15</formula>
    </cfRule>
    <cfRule type="cellIs" dxfId="131" priority="308" operator="lessThan">
      <formula>0</formula>
    </cfRule>
  </conditionalFormatting>
  <conditionalFormatting sqref="T120">
    <cfRule type="cellIs" dxfId="130" priority="30" stopIfTrue="1" operator="lessThanOrEqual">
      <formula>150</formula>
    </cfRule>
    <cfRule type="cellIs" dxfId="129" priority="29" stopIfTrue="1" operator="lessThanOrEqual">
      <formula>50</formula>
    </cfRule>
  </conditionalFormatting>
  <conditionalFormatting sqref="T121">
    <cfRule type="cellIs" dxfId="128" priority="142" stopIfTrue="1" operator="lessThanOrEqual">
      <formula>15</formula>
    </cfRule>
    <cfRule type="cellIs" dxfId="127" priority="143" stopIfTrue="1" operator="lessThanOrEqual">
      <formula>30</formula>
    </cfRule>
  </conditionalFormatting>
  <conditionalFormatting sqref="T122">
    <cfRule type="cellIs" dxfId="126" priority="147" stopIfTrue="1" operator="lessThanOrEqual">
      <formula>100</formula>
    </cfRule>
    <cfRule type="cellIs" dxfId="125" priority="146" operator="lessThanOrEqual">
      <formula>30</formula>
    </cfRule>
    <cfRule type="cellIs" dxfId="124" priority="28" stopIfTrue="1" operator="lessThanOrEqual">
      <formula>50</formula>
    </cfRule>
  </conditionalFormatting>
  <conditionalFormatting sqref="T125">
    <cfRule type="cellIs" dxfId="123" priority="149" stopIfTrue="1" operator="lessThanOrEqual">
      <formula>100</formula>
    </cfRule>
    <cfRule type="cellIs" dxfId="122" priority="148" stopIfTrue="1" operator="lessThanOrEqual">
      <formula>35</formula>
    </cfRule>
  </conditionalFormatting>
  <conditionalFormatting sqref="T126:T127">
    <cfRule type="cellIs" dxfId="121" priority="150" stopIfTrue="1" operator="lessThanOrEqual">
      <formula>30</formula>
    </cfRule>
    <cfRule type="cellIs" dxfId="120" priority="151" stopIfTrue="1" operator="lessThanOrEqual">
      <formula>100</formula>
    </cfRule>
  </conditionalFormatting>
  <conditionalFormatting sqref="T128">
    <cfRule type="cellIs" dxfId="119" priority="155" stopIfTrue="1" operator="lessThanOrEqual">
      <formula>100</formula>
    </cfRule>
    <cfRule type="cellIs" dxfId="118" priority="154" stopIfTrue="1" operator="lessThanOrEqual">
      <formula>25</formula>
    </cfRule>
  </conditionalFormatting>
  <conditionalFormatting sqref="U13">
    <cfRule type="cellIs" dxfId="117" priority="139" stopIfTrue="1" operator="lessThanOrEqual">
      <formula>0</formula>
    </cfRule>
    <cfRule type="cellIs" dxfId="116" priority="140" stopIfTrue="1" operator="lessThanOrEqual">
      <formula>3</formula>
    </cfRule>
  </conditionalFormatting>
  <conditionalFormatting sqref="U17:U18">
    <cfRule type="cellIs" dxfId="115" priority="133" stopIfTrue="1" operator="lessThanOrEqual">
      <formula>10</formula>
    </cfRule>
    <cfRule type="cellIs" dxfId="114" priority="134" stopIfTrue="1" operator="lessThanOrEqual">
      <formula>30</formula>
    </cfRule>
  </conditionalFormatting>
  <conditionalFormatting sqref="U20:U21">
    <cfRule type="cellIs" dxfId="113" priority="182" stopIfTrue="1" operator="lessThanOrEqual">
      <formula>30</formula>
    </cfRule>
    <cfRule type="cellIs" dxfId="112" priority="183" stopIfTrue="1" operator="lessThanOrEqual">
      <formula>90</formula>
    </cfRule>
  </conditionalFormatting>
  <conditionalFormatting sqref="U23 U70 T101 T104 T115:U116">
    <cfRule type="cellIs" dxfId="111" priority="279" operator="lessThanOrEqual">
      <formula>15</formula>
    </cfRule>
  </conditionalFormatting>
  <conditionalFormatting sqref="U23:U24">
    <cfRule type="cellIs" dxfId="110" priority="123" stopIfTrue="1" operator="lessThanOrEqual">
      <formula>30</formula>
    </cfRule>
    <cfRule type="cellIs" dxfId="109" priority="124" stopIfTrue="1" operator="lessThanOrEqual">
      <formula>90</formula>
    </cfRule>
  </conditionalFormatting>
  <conditionalFormatting sqref="U25">
    <cfRule type="cellIs" dxfId="108" priority="214" stopIfTrue="1" operator="lessThanOrEqual">
      <formula>5</formula>
    </cfRule>
    <cfRule type="cellIs" dxfId="107" priority="215" stopIfTrue="1" operator="lessThanOrEqual">
      <formula>10</formula>
    </cfRule>
  </conditionalFormatting>
  <conditionalFormatting sqref="U26">
    <cfRule type="cellIs" dxfId="106" priority="212" stopIfTrue="1" operator="lessThanOrEqual">
      <formula>15</formula>
    </cfRule>
    <cfRule type="cellIs" dxfId="105" priority="213" stopIfTrue="1" operator="lessThanOrEqual">
      <formula>30</formula>
    </cfRule>
  </conditionalFormatting>
  <conditionalFormatting sqref="U28">
    <cfRule type="cellIs" dxfId="104" priority="10" operator="lessThanOrEqual">
      <formula>60</formula>
    </cfRule>
    <cfRule type="cellIs" dxfId="103" priority="9" operator="lessThanOrEqual">
      <formula>15</formula>
    </cfRule>
  </conditionalFormatting>
  <conditionalFormatting sqref="U33">
    <cfRule type="cellIs" dxfId="102" priority="27" stopIfTrue="1" operator="lessThanOrEqual">
      <formula>90</formula>
    </cfRule>
    <cfRule type="cellIs" dxfId="101" priority="26" stopIfTrue="1" operator="lessThanOrEqual">
      <formula>30</formula>
    </cfRule>
  </conditionalFormatting>
  <conditionalFormatting sqref="U42">
    <cfRule type="cellIs" dxfId="100" priority="8" stopIfTrue="1" operator="lessThanOrEqual">
      <formula>60</formula>
    </cfRule>
    <cfRule type="cellIs" dxfId="99" priority="7" stopIfTrue="1" operator="lessThanOrEqual">
      <formula>15</formula>
    </cfRule>
  </conditionalFormatting>
  <conditionalFormatting sqref="U57">
    <cfRule type="cellIs" dxfId="98" priority="113" stopIfTrue="1" operator="lessThanOrEqual">
      <formula>0</formula>
    </cfRule>
    <cfRule type="cellIs" dxfId="97" priority="114" stopIfTrue="1" operator="lessThanOrEqual">
      <formula>3</formula>
    </cfRule>
  </conditionalFormatting>
  <conditionalFormatting sqref="U61:U62">
    <cfRule type="cellIs" dxfId="96" priority="102" stopIfTrue="1" operator="lessThanOrEqual">
      <formula>30</formula>
    </cfRule>
    <cfRule type="cellIs" dxfId="95" priority="101" stopIfTrue="1" operator="lessThanOrEqual">
      <formula>10</formula>
    </cfRule>
  </conditionalFormatting>
  <conditionalFormatting sqref="U64:U65">
    <cfRule type="cellIs" dxfId="94" priority="95" stopIfTrue="1" operator="lessThanOrEqual">
      <formula>30</formula>
    </cfRule>
    <cfRule type="cellIs" dxfId="93" priority="96" stopIfTrue="1" operator="lessThanOrEqual">
      <formula>90</formula>
    </cfRule>
  </conditionalFormatting>
  <conditionalFormatting sqref="U67:U68">
    <cfRule type="cellIs" dxfId="92" priority="85" stopIfTrue="1" operator="lessThanOrEqual">
      <formula>30</formula>
    </cfRule>
    <cfRule type="cellIs" dxfId="91" priority="86" stopIfTrue="1" operator="lessThanOrEqual">
      <formula>90</formula>
    </cfRule>
  </conditionalFormatting>
  <conditionalFormatting sqref="U69">
    <cfRule type="cellIs" dxfId="90" priority="176" stopIfTrue="1" operator="lessThanOrEqual">
      <formula>5</formula>
    </cfRule>
    <cfRule type="cellIs" dxfId="89" priority="177" stopIfTrue="1" operator="lessThanOrEqual">
      <formula>10</formula>
    </cfRule>
  </conditionalFormatting>
  <conditionalFormatting sqref="U70 U23 T104 T101 T115:U116">
    <cfRule type="cellIs" dxfId="88" priority="278" operator="lessThanOrEqual">
      <formula>0</formula>
    </cfRule>
  </conditionalFormatting>
  <conditionalFormatting sqref="U70">
    <cfRule type="cellIs" dxfId="87" priority="178" stopIfTrue="1" operator="lessThanOrEqual">
      <formula>15</formula>
    </cfRule>
    <cfRule type="cellIs" dxfId="86" priority="179" stopIfTrue="1" operator="lessThanOrEqual">
      <formula>30</formula>
    </cfRule>
  </conditionalFormatting>
  <conditionalFormatting sqref="U71">
    <cfRule type="cellIs" dxfId="85" priority="5" stopIfTrue="1" operator="lessThanOrEqual">
      <formula>15</formula>
    </cfRule>
    <cfRule type="cellIs" dxfId="84" priority="6" stopIfTrue="1" operator="lessThanOrEqual">
      <formula>60</formula>
    </cfRule>
  </conditionalFormatting>
  <conditionalFormatting sqref="U85">
    <cfRule type="cellIs" dxfId="83" priority="74" stopIfTrue="1" operator="lessThanOrEqual">
      <formula>60</formula>
    </cfRule>
    <cfRule type="cellIs" dxfId="82" priority="73" stopIfTrue="1" operator="lessThanOrEqual">
      <formula>15</formula>
    </cfRule>
  </conditionalFormatting>
  <conditionalFormatting sqref="U86">
    <cfRule type="cellIs" dxfId="81" priority="72" stopIfTrue="1" operator="lessThanOrEqual">
      <formula>30</formula>
    </cfRule>
    <cfRule type="cellIs" dxfId="80" priority="71" stopIfTrue="1" operator="lessThanOrEqual">
      <formula>10</formula>
    </cfRule>
  </conditionalFormatting>
  <conditionalFormatting sqref="U87">
    <cfRule type="cellIs" dxfId="79" priority="3" operator="lessThanOrEqual">
      <formula>15</formula>
    </cfRule>
    <cfRule type="cellIs" dxfId="78" priority="4" operator="lessThanOrEqual">
      <formula>60</formula>
    </cfRule>
  </conditionalFormatting>
  <conditionalFormatting sqref="U101">
    <cfRule type="cellIs" dxfId="77" priority="68" stopIfTrue="1" operator="lessThanOrEqual">
      <formula>3</formula>
    </cfRule>
    <cfRule type="cellIs" dxfId="76" priority="67" stopIfTrue="1" operator="lessThanOrEqual">
      <formula>0</formula>
    </cfRule>
  </conditionalFormatting>
  <conditionalFormatting sqref="U105:U106">
    <cfRule type="cellIs" dxfId="75" priority="54" stopIfTrue="1" operator="lessThanOrEqual">
      <formula>30</formula>
    </cfRule>
    <cfRule type="cellIs" dxfId="74" priority="53" stopIfTrue="1" operator="lessThanOrEqual">
      <formula>10</formula>
    </cfRule>
  </conditionalFormatting>
  <conditionalFormatting sqref="U108:U109">
    <cfRule type="cellIs" dxfId="73" priority="46" stopIfTrue="1" operator="lessThanOrEqual">
      <formula>90</formula>
    </cfRule>
    <cfRule type="cellIs" dxfId="72" priority="45" stopIfTrue="1" operator="lessThanOrEqual">
      <formula>30</formula>
    </cfRule>
  </conditionalFormatting>
  <conditionalFormatting sqref="U111:U112">
    <cfRule type="cellIs" dxfId="71" priority="36" stopIfTrue="1" operator="lessThanOrEqual">
      <formula>90</formula>
    </cfRule>
    <cfRule type="cellIs" dxfId="70" priority="35" stopIfTrue="1" operator="lessThanOrEqual">
      <formula>30</formula>
    </cfRule>
  </conditionalFormatting>
  <conditionalFormatting sqref="U113">
    <cfRule type="cellIs" dxfId="69" priority="34" stopIfTrue="1" operator="lessThanOrEqual">
      <formula>10</formula>
    </cfRule>
    <cfRule type="cellIs" dxfId="68" priority="33" stopIfTrue="1" operator="lessThanOrEqual">
      <formula>5</formula>
    </cfRule>
  </conditionalFormatting>
  <conditionalFormatting sqref="U114">
    <cfRule type="cellIs" dxfId="67" priority="32" stopIfTrue="1" operator="lessThanOrEqual">
      <formula>30</formula>
    </cfRule>
    <cfRule type="cellIs" dxfId="66" priority="31" stopIfTrue="1" operator="lessThanOrEqual">
      <formula>15</formula>
    </cfRule>
  </conditionalFormatting>
  <conditionalFormatting sqref="U122">
    <cfRule type="cellIs" dxfId="65" priority="24" stopIfTrue="1" operator="lessThanOrEqual">
      <formula>30</formula>
    </cfRule>
    <cfRule type="cellIs" dxfId="64" priority="144" operator="lessThanOrEqual">
      <formula>10</formula>
    </cfRule>
    <cfRule type="cellIs" dxfId="63" priority="145" operator="lessThanOrEqual">
      <formula>30</formula>
    </cfRule>
    <cfRule type="cellIs" dxfId="62" priority="25" stopIfTrue="1" operator="lessThanOrEqual">
      <formula>90</formula>
    </cfRule>
  </conditionalFormatting>
  <conditionalFormatting sqref="U129">
    <cfRule type="cellIs" dxfId="61" priority="157" stopIfTrue="1" operator="lessThanOrEqual">
      <formula>90</formula>
    </cfRule>
    <cfRule type="cellIs" dxfId="60" priority="156" stopIfTrue="1" operator="lessThanOrEqual">
      <formula>30</formula>
    </cfRule>
  </conditionalFormatting>
  <conditionalFormatting sqref="U130">
    <cfRule type="cellIs" dxfId="59" priority="159" stopIfTrue="1" operator="lessThanOrEqual">
      <formula>60</formula>
    </cfRule>
    <cfRule type="cellIs" dxfId="58" priority="158" stopIfTrue="1" operator="lessThanOrEqual">
      <formula>20</formula>
    </cfRule>
  </conditionalFormatting>
  <conditionalFormatting sqref="W44 W88 W132">
    <cfRule type="cellIs" dxfId="57" priority="341" stopIfTrue="1" operator="between">
      <formula>#REF!</formula>
      <formula>#REF!</formula>
    </cfRule>
    <cfRule type="cellIs" dxfId="56" priority="342" stopIfTrue="1" operator="between">
      <formula>#REF!</formula>
      <formula>0</formula>
    </cfRule>
    <cfRule type="cellIs" dxfId="55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2024-02-28T09:41:05Z</cp:lastPrinted>
  <dcterms:created xsi:type="dcterms:W3CDTF">2022-10-07T06:47:00Z</dcterms:created>
  <dcterms:modified xsi:type="dcterms:W3CDTF">2024-02-28T09:41:21Z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