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EE87A6A4-E424-4E2B-A1D3-9AF45A46086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I9" i="2" s="1"/>
  <c r="BK9" i="2" s="1"/>
  <c r="BJ9" i="2"/>
  <c r="BH9" i="2"/>
  <c r="BJ36" i="2" l="1"/>
  <c r="H27" i="3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<sst xmlns="http://schemas.openxmlformats.org/spreadsheetml/2006/main" count="559" uniqueCount="201">
  <si>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</si>
  <si>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</si>
  <si>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</si>
  <si>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</si>
  <si>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</si>
  <si>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</si>
  <si>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</si>
  <si>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</si>
  <si>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</si>
  <si>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</si>
  <si>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</si>
  <si>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</si>
  <si>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</si>
  <si>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</si>
  <si>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</si>
  <si>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</si>
  <si>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</si>
  <si>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</si>
  <si>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</si>
  <si>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</si>
  <si>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</si>
  <si>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</si>
  <si>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</si>
  <si>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</si>
  <si>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</si>
  <si>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</si>
  <si>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</si>
  <si>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</si>
  <si>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</si>
  <si>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</si>
  <si>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</si>
  <si>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</si>
  <si>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</si>
  <si>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</si>
  <si>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</si>
  <si>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</si>
  <si>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</si>
  <si>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</si>
  <si>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</si>
  <si>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</si>
  <si>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</si>
  <si>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</si>
  <si>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</si>
  <si>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</si>
  <si>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</si>
  <si>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</si>
  <si>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</si>
  <si>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</si>
  <si>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</si>
  <si>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</si>
  <si>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</si>
  <si>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</si>
  <si>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</si>
  <si>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</si>
  <si>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</si>
  <si>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</si>
  <si>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</si>
  <si>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</si>
  <si>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</si>
  <si>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</si>
  <si>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</si>
  <si>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</si>
  <si>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</si>
  <si>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</si>
  <si>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</si>
  <si>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</si>
  <si>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</si>
  <si>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</si>
  <si>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</si>
  <si>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</si>
  <si>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</si>
  <si>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</si>
  <si>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</si>
  <si>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</si>
  <si>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</si>
  <si>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</si>
  <si>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</si>
  <si>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</si>
  <si>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</si>
  <si>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</si>
  <si>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</si>
  <si>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</si>
  <si>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</si>
  <si>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</si>
  <si>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</si>
  <si>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</si>
  <si>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</si>
  <si>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</si>
  <si>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</si>
  <si>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</si>
  <si>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</si>
  <si>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</si>
  <si>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</si>
  <si>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</si>
  <si>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</si>
  <si>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</si>
  <si>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</si>
  <si>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</si>
  <si>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</si>
  <si>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</si>
  <si>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</si>
  <si>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</si>
  <si>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</si>
  <si>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</si>
  <si>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</si>
  <si>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</si>
  <si>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</si>
  <si>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</si>
  <si>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</si>
  <si>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</si>
  <si>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</si>
  <si>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</si>
  <si>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</si>
  <si>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</si>
  <si>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</si>
  <si>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</si>
  <si>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</si>
  <si>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</si>
  <si>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</si>
  <si>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</si>
  <si>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</si>
  <si>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</si>
  <si>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</si>
  <si>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</si>
  <si>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</si>
  <si>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</si>
  <si>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</si>
  <si>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</si>
  <si>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</si>
  <si>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</si>
  <si>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</si>
  <si>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</si>
  <si>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</si>
  <si>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</si>
  <si>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</si>
  <si>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</si>
  <si>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</si>
  <si>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</si>
  <si>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</si>
  <si>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</si>
  <si>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</si>
  <si>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</si>
  <si>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</si>
  <si>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</si>
  <si>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</si>
  <si>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</si>
  <si>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</si>
  <si>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</si>
  <si>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</si>
  <si>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</si>
  <si>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</si>
  <si>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</si>
  <si>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</si>
  <si>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</si>
  <si>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</si>
  <si>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</si>
  <si>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</si>
  <si>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</si>
  <si>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</si>
  <si>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</si>
  <si>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</si>
  <si>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</si>
  <si>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</si>
  <si>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</si>
  <si>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</si>
  <si>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</si>
  <si>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</si>
  <si>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</si>
  <si>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</si>
  <si>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</si>
  <si>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</si>
  <si>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</si>
  <si>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</si>
  <si>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</si>
  <si>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</si>
  <si>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</si>
  <si>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</si>
  <si>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</si>
  <si>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</si>
  <si>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</si>
  <si>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</si>
  <si>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</si>
  <si>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</si>
  <si>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</si>
  <si>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</si>
  <si>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</si>
  <si>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</si>
  <si>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</si>
  <si>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</si>
  <si>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</si>
  <si>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</si>
  <si>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</si>
  <si>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</si>
  <si>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</si>
  <si>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</si>
  <si>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</si>
  <si>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FLOWN 10/11/2023</t>
  </si>
  <si>
    <t>EDD:10 MAC 2023 @ 2359H
NEW REVISE EDD: 10 DEC 2023 @ 2359H</t>
  </si>
  <si>
    <t>1.NIL</t>
  </si>
  <si>
    <t>LAST FLOWN 14/11/2023</t>
  </si>
  <si>
    <t>1.WMSA-WMSA: 0900H-0936H (0.6H)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</si>
</sst>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7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3" borderId="37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zoomScale="90" zoomScaleNormal="90" workbookViewId="0">
      <selection activeCell="AD29" sqref="AD29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70"/>
      <c r="K1" s="301"/>
      <c r="L1" s="302"/>
      <c r="M1" s="370"/>
      <c r="N1" s="301"/>
      <c r="O1" s="302"/>
      <c r="P1" s="302"/>
      <c r="Q1" s="387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4"/>
      <c r="BK1" s="484" t="s">
        <v>0</v>
      </c>
    </row>
    <row r="2" spans="1:63" ht="19.5" customHeight="1">
      <c r="A2" s="695" t="s">
        <v>1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  <c r="BA2" s="695"/>
      <c r="BB2" s="695"/>
      <c r="BC2" s="695"/>
      <c r="BD2" s="695"/>
      <c r="BE2" s="695"/>
      <c r="BF2" s="695"/>
      <c r="BG2" s="695"/>
      <c r="BH2" s="695"/>
      <c r="BI2" s="695"/>
      <c r="BJ2" s="695"/>
      <c r="BK2" s="695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696" t="s">
        <v>2</v>
      </c>
      <c r="B4" s="696"/>
      <c r="C4" s="696"/>
      <c r="D4" s="696"/>
      <c r="E4" s="697" t="s">
        <v>3</v>
      </c>
      <c r="F4" s="697"/>
      <c r="G4" s="697"/>
      <c r="H4" s="697"/>
      <c r="I4" s="697"/>
      <c r="J4" s="697"/>
      <c r="K4" s="371"/>
      <c r="L4" s="371"/>
      <c r="M4" s="371"/>
      <c r="N4" s="371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696" t="s">
        <v>4</v>
      </c>
      <c r="B5" s="696"/>
      <c r="C5" s="696"/>
      <c r="D5" s="696"/>
      <c r="E5" s="698">
        <v>45244</v>
      </c>
      <c r="F5" s="698"/>
      <c r="G5" s="698"/>
      <c r="H5" s="698"/>
      <c r="I5" s="698"/>
      <c r="J5" s="698"/>
      <c r="K5" s="372"/>
      <c r="L5" s="372"/>
      <c r="M5" s="372"/>
      <c r="N5" s="372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89" t="s">
        <v>5</v>
      </c>
      <c r="B7" s="598"/>
      <c r="C7" s="699" t="s">
        <v>6</v>
      </c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00"/>
      <c r="AL7" s="700"/>
      <c r="AM7" s="700"/>
      <c r="AN7" s="700"/>
      <c r="AO7" s="700"/>
      <c r="AP7" s="700"/>
      <c r="AQ7" s="700"/>
      <c r="AR7" s="700"/>
      <c r="AS7" s="700"/>
      <c r="AT7" s="700"/>
      <c r="AU7" s="700"/>
      <c r="AV7" s="700"/>
      <c r="AW7" s="700"/>
      <c r="AX7" s="701"/>
      <c r="AY7" s="702" t="s">
        <v>7</v>
      </c>
      <c r="AZ7" s="703"/>
      <c r="BA7" s="703"/>
      <c r="BB7" s="703"/>
      <c r="BC7" s="704"/>
      <c r="BD7" s="705" t="s">
        <v>8</v>
      </c>
      <c r="BE7" s="706"/>
      <c r="BF7" s="706"/>
      <c r="BG7" s="706"/>
      <c r="BH7" s="510" t="s">
        <v>9</v>
      </c>
      <c r="BI7" s="510" t="s">
        <v>10</v>
      </c>
      <c r="BJ7" s="572" t="s">
        <v>11</v>
      </c>
      <c r="BK7" s="572" t="s">
        <v>12</v>
      </c>
    </row>
    <row r="8" spans="1:63" ht="29.25" customHeight="1">
      <c r="A8" s="590"/>
      <c r="B8" s="599"/>
      <c r="C8" s="689">
        <v>0</v>
      </c>
      <c r="D8" s="690"/>
      <c r="E8" s="689">
        <v>1</v>
      </c>
      <c r="F8" s="690"/>
      <c r="G8" s="689">
        <v>2</v>
      </c>
      <c r="H8" s="690"/>
      <c r="I8" s="689">
        <v>3</v>
      </c>
      <c r="J8" s="690"/>
      <c r="K8" s="689">
        <v>4</v>
      </c>
      <c r="L8" s="690"/>
      <c r="M8" s="689">
        <v>5</v>
      </c>
      <c r="N8" s="690"/>
      <c r="O8" s="689">
        <v>6</v>
      </c>
      <c r="P8" s="690"/>
      <c r="Q8" s="689">
        <v>7</v>
      </c>
      <c r="R8" s="690"/>
      <c r="S8" s="689">
        <v>8</v>
      </c>
      <c r="T8" s="690"/>
      <c r="U8" s="689">
        <v>9</v>
      </c>
      <c r="V8" s="690"/>
      <c r="W8" s="689">
        <v>10</v>
      </c>
      <c r="X8" s="690"/>
      <c r="Y8" s="689">
        <v>11</v>
      </c>
      <c r="Z8" s="690"/>
      <c r="AA8" s="689">
        <v>12</v>
      </c>
      <c r="AB8" s="690"/>
      <c r="AC8" s="689">
        <v>13</v>
      </c>
      <c r="AD8" s="690"/>
      <c r="AE8" s="689">
        <v>14</v>
      </c>
      <c r="AF8" s="690"/>
      <c r="AG8" s="689">
        <v>15</v>
      </c>
      <c r="AH8" s="690"/>
      <c r="AI8" s="689">
        <v>16</v>
      </c>
      <c r="AJ8" s="690"/>
      <c r="AK8" s="689">
        <v>17</v>
      </c>
      <c r="AL8" s="690"/>
      <c r="AM8" s="689">
        <v>18</v>
      </c>
      <c r="AN8" s="690"/>
      <c r="AO8" s="689">
        <v>19</v>
      </c>
      <c r="AP8" s="690"/>
      <c r="AQ8" s="689">
        <v>20</v>
      </c>
      <c r="AR8" s="690"/>
      <c r="AS8" s="689">
        <v>21</v>
      </c>
      <c r="AT8" s="690"/>
      <c r="AU8" s="689">
        <v>22</v>
      </c>
      <c r="AV8" s="690"/>
      <c r="AW8" s="689">
        <v>23</v>
      </c>
      <c r="AX8" s="691"/>
      <c r="AY8" s="436" t="s">
        <v>13</v>
      </c>
      <c r="AZ8" s="437" t="s">
        <v>14</v>
      </c>
      <c r="BA8" s="438" t="s">
        <v>15</v>
      </c>
      <c r="BB8" s="439" t="s">
        <v>16</v>
      </c>
      <c r="BC8" s="440" t="s">
        <v>17</v>
      </c>
      <c r="BD8" s="441" t="s">
        <v>18</v>
      </c>
      <c r="BE8" s="485" t="s">
        <v>19</v>
      </c>
      <c r="BF8" s="486" t="s">
        <v>20</v>
      </c>
      <c r="BG8" s="487" t="s">
        <v>21</v>
      </c>
      <c r="BH8" s="511"/>
      <c r="BI8" s="511"/>
      <c r="BJ8" s="573"/>
      <c r="BK8" s="573"/>
    </row>
    <row r="9" spans="1:63" ht="17.100000000000001" customHeight="1">
      <c r="A9" s="591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8"/>
      <c r="S9" s="329"/>
      <c r="T9" s="330"/>
      <c r="U9" s="329"/>
      <c r="V9" s="330"/>
      <c r="W9" s="333"/>
      <c r="X9" s="330"/>
      <c r="Y9" s="329"/>
      <c r="Z9" s="330"/>
      <c r="AA9" s="329"/>
      <c r="AB9" s="315"/>
      <c r="AC9" s="333"/>
      <c r="AD9" s="331"/>
      <c r="AE9" s="333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24"/>
      <c r="AV9" s="425"/>
      <c r="AW9" s="424"/>
      <c r="AX9" s="425"/>
      <c r="AY9" s="442"/>
      <c r="AZ9" s="443"/>
      <c r="BA9" s="424"/>
      <c r="BB9" s="444" t="s">
        <v>24</v>
      </c>
      <c r="BC9" s="445"/>
      <c r="BD9" s="442"/>
      <c r="BE9" s="488"/>
      <c r="BF9" s="473"/>
      <c r="BG9" s="445"/>
      <c r="BH9" s="512">
        <f>BC13+BB12+BA11</f>
        <v>24</v>
      </c>
      <c r="BI9" s="556">
        <f>BH9+BH14</f>
        <v>24</v>
      </c>
      <c r="BJ9" s="600">
        <f>(BH9/24)</f>
        <v>1</v>
      </c>
      <c r="BK9" s="574">
        <f>((BA11+(0.6*BB12))/BI9)</f>
        <v>0.6</v>
      </c>
    </row>
    <row r="10" spans="1:63" ht="17.100000000000001" customHeight="1">
      <c r="A10" s="592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9"/>
      <c r="Z10" s="312"/>
      <c r="AA10" s="314"/>
      <c r="AB10" s="393"/>
      <c r="AC10" s="374"/>
      <c r="AD10" s="393"/>
      <c r="AE10" s="314"/>
      <c r="AF10" s="315"/>
      <c r="AG10" s="314"/>
      <c r="AH10" s="315"/>
      <c r="AI10" s="311"/>
      <c r="AJ10" s="377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46"/>
      <c r="AY10" s="447"/>
      <c r="AZ10" s="448"/>
      <c r="BA10" s="447"/>
      <c r="BB10" s="447"/>
      <c r="BC10" s="449"/>
      <c r="BD10" s="450"/>
      <c r="BE10" s="489"/>
      <c r="BF10" s="451"/>
      <c r="BG10" s="449"/>
      <c r="BH10" s="513"/>
      <c r="BI10" s="557"/>
      <c r="BJ10" s="601"/>
      <c r="BK10" s="575"/>
    </row>
    <row r="11" spans="1:63" ht="17.100000000000001" customHeight="1">
      <c r="A11" s="592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51"/>
      <c r="AZ11" s="448"/>
      <c r="BA11" s="447"/>
      <c r="BB11" s="447"/>
      <c r="BC11" s="449"/>
      <c r="BD11" s="450"/>
      <c r="BE11" s="489"/>
      <c r="BF11" s="451"/>
      <c r="BG11" s="449"/>
      <c r="BH11" s="513"/>
      <c r="BI11" s="557"/>
      <c r="BJ11" s="601"/>
      <c r="BK11" s="575"/>
    </row>
    <row r="12" spans="1:63" ht="17.100000000000001" customHeight="1">
      <c r="A12" s="592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320" t="s">
        <v>23</v>
      </c>
      <c r="H12" s="321" t="s">
        <v>23</v>
      </c>
      <c r="I12" s="320" t="s">
        <v>23</v>
      </c>
      <c r="J12" s="373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1" t="s">
        <v>23</v>
      </c>
      <c r="Q12" s="319" t="s">
        <v>23</v>
      </c>
      <c r="R12" s="321" t="s">
        <v>23</v>
      </c>
      <c r="S12" s="389" t="s">
        <v>23</v>
      </c>
      <c r="T12" s="390" t="s">
        <v>23</v>
      </c>
      <c r="U12" s="317" t="s">
        <v>23</v>
      </c>
      <c r="V12" s="318" t="s">
        <v>23</v>
      </c>
      <c r="W12" s="319" t="s">
        <v>23</v>
      </c>
      <c r="X12" s="321" t="s">
        <v>23</v>
      </c>
      <c r="Y12" s="319" t="s">
        <v>23</v>
      </c>
      <c r="Z12" s="321" t="s">
        <v>23</v>
      </c>
      <c r="AA12" s="319" t="s">
        <v>23</v>
      </c>
      <c r="AB12" s="373" t="s">
        <v>23</v>
      </c>
      <c r="AC12" s="317" t="s">
        <v>23</v>
      </c>
      <c r="AD12" s="318" t="s">
        <v>23</v>
      </c>
      <c r="AE12" s="317" t="s">
        <v>23</v>
      </c>
      <c r="AF12" s="373" t="s">
        <v>23</v>
      </c>
      <c r="AG12" s="319" t="s">
        <v>23</v>
      </c>
      <c r="AH12" s="321" t="s">
        <v>23</v>
      </c>
      <c r="AI12" s="319" t="s">
        <v>23</v>
      </c>
      <c r="AJ12" s="321" t="s">
        <v>23</v>
      </c>
      <c r="AK12" s="389" t="s">
        <v>23</v>
      </c>
      <c r="AL12" s="390" t="s">
        <v>23</v>
      </c>
      <c r="AM12" s="319" t="s">
        <v>23</v>
      </c>
      <c r="AN12" s="321" t="s">
        <v>23</v>
      </c>
      <c r="AO12" s="389" t="s">
        <v>23</v>
      </c>
      <c r="AP12" s="390" t="s">
        <v>23</v>
      </c>
      <c r="AQ12" s="319" t="s">
        <v>23</v>
      </c>
      <c r="AR12" s="321" t="s">
        <v>23</v>
      </c>
      <c r="AS12" s="319" t="s">
        <v>23</v>
      </c>
      <c r="AT12" s="321" t="s">
        <v>23</v>
      </c>
      <c r="AU12" s="389" t="s">
        <v>23</v>
      </c>
      <c r="AV12" s="390" t="s">
        <v>23</v>
      </c>
      <c r="AW12" s="319" t="s">
        <v>23</v>
      </c>
      <c r="AX12" s="321" t="s">
        <v>23</v>
      </c>
      <c r="AY12" s="451"/>
      <c r="AZ12" s="448"/>
      <c r="BA12" s="447"/>
      <c r="BB12" s="447">
        <v>24</v>
      </c>
      <c r="BC12" s="449"/>
      <c r="BD12" s="452"/>
      <c r="BE12" s="489"/>
      <c r="BF12" s="451"/>
      <c r="BG12" s="449"/>
      <c r="BH12" s="513"/>
      <c r="BI12" s="557"/>
      <c r="BJ12" s="601"/>
      <c r="BK12" s="575"/>
    </row>
    <row r="13" spans="1:63" ht="17.100000000000001" customHeight="1">
      <c r="A13" s="592"/>
      <c r="B13" s="322" t="s">
        <v>17</v>
      </c>
      <c r="C13" s="323"/>
      <c r="D13" s="324"/>
      <c r="E13" s="323"/>
      <c r="F13" s="324"/>
      <c r="G13" s="323"/>
      <c r="H13" s="324"/>
      <c r="I13" s="323"/>
      <c r="J13" s="324"/>
      <c r="K13" s="323"/>
      <c r="L13" s="324"/>
      <c r="M13" s="323"/>
      <c r="N13" s="324"/>
      <c r="O13" s="323"/>
      <c r="P13" s="324"/>
      <c r="Q13" s="323"/>
      <c r="R13" s="324"/>
      <c r="S13" s="323"/>
      <c r="T13" s="324"/>
      <c r="U13" s="323"/>
      <c r="V13" s="324"/>
      <c r="W13" s="323"/>
      <c r="X13" s="324"/>
      <c r="Y13" s="404"/>
      <c r="Z13" s="405"/>
      <c r="AA13" s="323"/>
      <c r="AB13" s="324"/>
      <c r="AC13" s="323"/>
      <c r="AD13" s="324"/>
      <c r="AE13" s="323"/>
      <c r="AF13" s="324"/>
      <c r="AG13" s="323"/>
      <c r="AH13" s="324"/>
      <c r="AI13" s="323"/>
      <c r="AJ13" s="414"/>
      <c r="AK13" s="415"/>
      <c r="AL13" s="324"/>
      <c r="AM13" s="415"/>
      <c r="AN13" s="324"/>
      <c r="AO13" s="323"/>
      <c r="AP13" s="324"/>
      <c r="AQ13" s="323"/>
      <c r="AR13" s="324"/>
      <c r="AS13" s="323"/>
      <c r="AT13" s="324"/>
      <c r="AU13" s="323"/>
      <c r="AV13" s="324"/>
      <c r="AW13" s="323"/>
      <c r="AX13" s="453"/>
      <c r="AY13" s="454"/>
      <c r="AZ13" s="455"/>
      <c r="BA13" s="456"/>
      <c r="BB13" s="456"/>
      <c r="BC13" s="457"/>
      <c r="BD13" s="458"/>
      <c r="BE13" s="478"/>
      <c r="BF13" s="481"/>
      <c r="BG13" s="457"/>
      <c r="BH13" s="514"/>
      <c r="BI13" s="557"/>
      <c r="BJ13" s="601"/>
      <c r="BK13" s="575"/>
    </row>
    <row r="14" spans="1:63" ht="17.100000000000001" customHeight="1">
      <c r="A14" s="592"/>
      <c r="B14" s="325" t="s">
        <v>18</v>
      </c>
      <c r="C14" s="326"/>
      <c r="D14" s="327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26"/>
      <c r="P14" s="327"/>
      <c r="Q14" s="326"/>
      <c r="R14" s="327"/>
      <c r="S14" s="326"/>
      <c r="T14" s="327"/>
      <c r="U14" s="342"/>
      <c r="V14" s="343"/>
      <c r="W14" s="342"/>
      <c r="X14" s="343"/>
      <c r="Y14" s="342"/>
      <c r="Z14" s="343"/>
      <c r="AA14" s="342"/>
      <c r="AB14" s="343"/>
      <c r="AC14" s="326"/>
      <c r="AD14" s="327"/>
      <c r="AE14" s="326"/>
      <c r="AF14" s="327"/>
      <c r="AG14" s="342"/>
      <c r="AH14" s="343"/>
      <c r="AI14" s="342"/>
      <c r="AJ14" s="343"/>
      <c r="AK14" s="342"/>
      <c r="AL14" s="327"/>
      <c r="AM14" s="326"/>
      <c r="AN14" s="343"/>
      <c r="AO14" s="342"/>
      <c r="AP14" s="343"/>
      <c r="AQ14" s="342"/>
      <c r="AR14" s="343"/>
      <c r="AS14" s="342"/>
      <c r="AT14" s="343"/>
      <c r="AU14" s="326"/>
      <c r="AV14" s="327"/>
      <c r="AW14" s="326"/>
      <c r="AX14" s="327"/>
      <c r="AY14" s="459"/>
      <c r="AZ14" s="460"/>
      <c r="BA14" s="461"/>
      <c r="BB14" s="461"/>
      <c r="BC14" s="462"/>
      <c r="BD14" s="459"/>
      <c r="BE14" s="462"/>
      <c r="BF14" s="459"/>
      <c r="BG14" s="462"/>
      <c r="BH14" s="515">
        <f>BD14+BE15+BF16+BG17</f>
        <v>0</v>
      </c>
      <c r="BI14" s="557"/>
      <c r="BJ14" s="601"/>
      <c r="BK14" s="575"/>
    </row>
    <row r="15" spans="1:63" ht="17.100000000000001" customHeight="1">
      <c r="A15" s="592"/>
      <c r="B15" s="328" t="s">
        <v>19</v>
      </c>
      <c r="C15" s="329"/>
      <c r="D15" s="330"/>
      <c r="E15" s="329"/>
      <c r="F15" s="330"/>
      <c r="G15" s="314"/>
      <c r="H15" s="331"/>
      <c r="I15" s="333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329"/>
      <c r="X15" s="315"/>
      <c r="Y15" s="329"/>
      <c r="Z15" s="330"/>
      <c r="AA15" s="314"/>
      <c r="AB15" s="330"/>
      <c r="AC15" s="333"/>
      <c r="AD15" s="315"/>
      <c r="AE15" s="333"/>
      <c r="AF15" s="331"/>
      <c r="AG15" s="329"/>
      <c r="AH15" s="330"/>
      <c r="AI15" s="329"/>
      <c r="AJ15" s="330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52"/>
      <c r="AZ15" s="463"/>
      <c r="BA15" s="464"/>
      <c r="BB15" s="464"/>
      <c r="BC15" s="465"/>
      <c r="BD15" s="452"/>
      <c r="BE15" s="465"/>
      <c r="BF15" s="452"/>
      <c r="BG15" s="465"/>
      <c r="BH15" s="516"/>
      <c r="BI15" s="557"/>
      <c r="BJ15" s="601"/>
      <c r="BK15" s="575"/>
    </row>
    <row r="16" spans="1:63" ht="17.100000000000001" customHeight="1">
      <c r="A16" s="592"/>
      <c r="B16" s="332" t="s">
        <v>20</v>
      </c>
      <c r="C16" s="333"/>
      <c r="D16" s="331"/>
      <c r="E16" s="333"/>
      <c r="F16" s="331"/>
      <c r="G16" s="333"/>
      <c r="H16" s="331"/>
      <c r="I16" s="333"/>
      <c r="J16" s="331"/>
      <c r="K16" s="333"/>
      <c r="L16" s="331"/>
      <c r="M16" s="333"/>
      <c r="N16" s="331"/>
      <c r="O16" s="333"/>
      <c r="P16" s="331"/>
      <c r="Q16" s="314"/>
      <c r="R16" s="315"/>
      <c r="S16" s="314"/>
      <c r="T16" s="315"/>
      <c r="U16" s="314"/>
      <c r="V16" s="391"/>
      <c r="W16" s="392"/>
      <c r="X16" s="391"/>
      <c r="Y16" s="392"/>
      <c r="Z16" s="391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52"/>
      <c r="AZ16" s="463"/>
      <c r="BA16" s="464"/>
      <c r="BB16" s="464"/>
      <c r="BC16" s="465"/>
      <c r="BD16" s="452"/>
      <c r="BE16" s="465"/>
      <c r="BF16" s="452"/>
      <c r="BG16" s="465"/>
      <c r="BH16" s="516"/>
      <c r="BI16" s="557"/>
      <c r="BJ16" s="601"/>
      <c r="BK16" s="575"/>
    </row>
    <row r="17" spans="1:75" ht="17.100000000000001" customHeight="1">
      <c r="A17" s="593"/>
      <c r="B17" s="334" t="s">
        <v>21</v>
      </c>
      <c r="C17" s="335"/>
      <c r="D17" s="336"/>
      <c r="E17" s="335"/>
      <c r="F17" s="336"/>
      <c r="G17" s="335"/>
      <c r="H17" s="336"/>
      <c r="I17" s="335"/>
      <c r="J17" s="336"/>
      <c r="K17" s="335"/>
      <c r="L17" s="336"/>
      <c r="M17" s="335"/>
      <c r="N17" s="336"/>
      <c r="O17" s="374"/>
      <c r="P17" s="375"/>
      <c r="Q17" s="335"/>
      <c r="R17" s="336"/>
      <c r="S17" s="335"/>
      <c r="T17" s="336"/>
      <c r="U17" s="335"/>
      <c r="V17" s="375"/>
      <c r="W17" s="335"/>
      <c r="X17" s="336"/>
      <c r="Y17" s="335"/>
      <c r="Z17" s="336"/>
      <c r="AA17" s="335"/>
      <c r="AB17" s="336"/>
      <c r="AC17" s="335"/>
      <c r="AD17" s="336"/>
      <c r="AE17" s="335"/>
      <c r="AF17" s="336"/>
      <c r="AG17" s="335"/>
      <c r="AH17" s="336"/>
      <c r="AI17" s="335"/>
      <c r="AJ17" s="336"/>
      <c r="AK17" s="335"/>
      <c r="AL17" s="336"/>
      <c r="AM17" s="335"/>
      <c r="AN17" s="336"/>
      <c r="AO17" s="426"/>
      <c r="AP17" s="375"/>
      <c r="AQ17" s="335"/>
      <c r="AR17" s="336"/>
      <c r="AS17" s="335"/>
      <c r="AT17" s="336"/>
      <c r="AU17" s="335"/>
      <c r="AV17" s="336"/>
      <c r="AW17" s="374"/>
      <c r="AX17" s="336"/>
      <c r="AY17" s="466"/>
      <c r="AZ17" s="467"/>
      <c r="BA17" s="468"/>
      <c r="BB17" s="468"/>
      <c r="BC17" s="469"/>
      <c r="BD17" s="466"/>
      <c r="BE17" s="469"/>
      <c r="BF17" s="466"/>
      <c r="BG17" s="490"/>
      <c r="BH17" s="517"/>
      <c r="BI17" s="558"/>
      <c r="BJ17" s="602"/>
      <c r="BK17" s="576"/>
    </row>
    <row r="18" spans="1:75" ht="17.100000000000001" customHeight="1">
      <c r="A18" s="591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3"/>
      <c r="S18" s="374"/>
      <c r="T18" s="315"/>
      <c r="U18" s="770" t="s">
        <v>23</v>
      </c>
      <c r="V18" s="315"/>
      <c r="W18" s="333"/>
      <c r="X18" s="315"/>
      <c r="Y18" s="329"/>
      <c r="Z18" s="315"/>
      <c r="AA18" s="314"/>
      <c r="AB18" s="315"/>
      <c r="AC18" s="333"/>
      <c r="AD18" s="331"/>
      <c r="AE18" s="311"/>
      <c r="AF18" s="315"/>
      <c r="AG18" s="329"/>
      <c r="AH18" s="330"/>
      <c r="AI18" s="329"/>
      <c r="AJ18" s="330"/>
      <c r="AK18" s="314"/>
      <c r="AL18" s="315"/>
      <c r="AM18" s="416"/>
      <c r="AN18" s="315"/>
      <c r="AO18" s="416"/>
      <c r="AP18" s="312"/>
      <c r="AQ18" s="314"/>
      <c r="AR18" s="315"/>
      <c r="AS18" s="333"/>
      <c r="AT18" s="427"/>
      <c r="AU18" s="416"/>
      <c r="AV18" s="428"/>
      <c r="AW18" s="345"/>
      <c r="AX18" s="470"/>
      <c r="AY18" s="471">
        <v>0.6</v>
      </c>
      <c r="AZ18" s="444"/>
      <c r="BA18" s="472"/>
      <c r="BB18" s="444"/>
      <c r="BC18" s="445"/>
      <c r="BD18" s="473"/>
      <c r="BE18" s="491"/>
      <c r="BF18" s="473"/>
      <c r="BG18" s="445"/>
      <c r="BH18" s="512">
        <f>BC22+BB21+BA20</f>
        <v>24</v>
      </c>
      <c r="BI18" s="556">
        <f>BH18+BH23</f>
        <v>24</v>
      </c>
      <c r="BJ18" s="600">
        <f>BH18/24</f>
        <v>1</v>
      </c>
      <c r="BK18" s="574">
        <f>((BA20+(0.6*BB21))/BI18)</f>
        <v>0.6</v>
      </c>
    </row>
    <row r="19" spans="1:75" ht="17.100000000000001" customHeight="1">
      <c r="A19" s="592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6"/>
      <c r="Q19" s="311"/>
      <c r="R19" s="312"/>
      <c r="S19" s="311"/>
      <c r="T19" s="312"/>
      <c r="U19" s="311"/>
      <c r="V19" s="394"/>
      <c r="W19" s="311"/>
      <c r="X19" s="312"/>
      <c r="Y19" s="406"/>
      <c r="Z19" s="312"/>
      <c r="AA19" s="314"/>
      <c r="AB19" s="312"/>
      <c r="AC19" s="374"/>
      <c r="AD19" s="393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7"/>
      <c r="AQ19" s="311"/>
      <c r="AR19" s="377"/>
      <c r="AS19" s="311"/>
      <c r="AT19" s="377"/>
      <c r="AU19" s="311"/>
      <c r="AV19" s="348"/>
      <c r="AW19" s="347"/>
      <c r="AX19" s="474"/>
      <c r="AY19" s="447"/>
      <c r="AZ19" s="447"/>
      <c r="BA19" s="475"/>
      <c r="BB19" s="447"/>
      <c r="BC19" s="449"/>
      <c r="BD19" s="451"/>
      <c r="BE19" s="492"/>
      <c r="BF19" s="451"/>
      <c r="BG19" s="449"/>
      <c r="BH19" s="513"/>
      <c r="BI19" s="557"/>
      <c r="BJ19" s="601"/>
      <c r="BK19" s="575"/>
    </row>
    <row r="20" spans="1:75" ht="17.100000000000001" customHeight="1">
      <c r="A20" s="592"/>
      <c r="B20" s="337" t="s">
        <v>15</v>
      </c>
      <c r="C20" s="333"/>
      <c r="D20" s="331"/>
      <c r="E20" s="333"/>
      <c r="F20" s="331"/>
      <c r="G20" s="333"/>
      <c r="H20" s="331"/>
      <c r="I20" s="333"/>
      <c r="J20" s="331"/>
      <c r="K20" s="333"/>
      <c r="L20" s="331"/>
      <c r="M20" s="333"/>
      <c r="N20" s="331"/>
      <c r="O20" s="333"/>
      <c r="P20" s="331"/>
      <c r="Q20" s="314"/>
      <c r="R20" s="315"/>
      <c r="S20" s="314"/>
      <c r="T20" s="315"/>
      <c r="U20" s="314"/>
      <c r="V20" s="315"/>
      <c r="W20" s="395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51"/>
      <c r="AZ20" s="447"/>
      <c r="BA20" s="447"/>
      <c r="BB20" s="447"/>
      <c r="BC20" s="449"/>
      <c r="BD20" s="451"/>
      <c r="BE20" s="492"/>
      <c r="BF20" s="451"/>
      <c r="BG20" s="449"/>
      <c r="BH20" s="513"/>
      <c r="BI20" s="557"/>
      <c r="BJ20" s="601"/>
      <c r="BK20" s="575"/>
    </row>
    <row r="21" spans="1:75" ht="17.100000000000001" customHeight="1">
      <c r="A21" s="592"/>
      <c r="B21" s="338" t="s">
        <v>16</v>
      </c>
      <c r="C21" s="317" t="s">
        <v>23</v>
      </c>
      <c r="D21" s="321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320" t="s">
        <v>23</v>
      </c>
      <c r="J21" s="321" t="s">
        <v>23</v>
      </c>
      <c r="K21" s="320" t="s">
        <v>23</v>
      </c>
      <c r="L21" s="373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1" t="s">
        <v>23</v>
      </c>
      <c r="S21" s="319" t="s">
        <v>23</v>
      </c>
      <c r="T21" s="321" t="s">
        <v>23</v>
      </c>
      <c r="U21" s="319" t="s">
        <v>23</v>
      </c>
      <c r="V21" s="321" t="s">
        <v>23</v>
      </c>
      <c r="W21" s="320" t="s">
        <v>23</v>
      </c>
      <c r="X21" s="373" t="s">
        <v>23</v>
      </c>
      <c r="Y21" s="320" t="s">
        <v>23</v>
      </c>
      <c r="Z21" s="373" t="s">
        <v>23</v>
      </c>
      <c r="AA21" s="319" t="s">
        <v>23</v>
      </c>
      <c r="AB21" s="318" t="s">
        <v>23</v>
      </c>
      <c r="AC21" s="320" t="s">
        <v>23</v>
      </c>
      <c r="AD21" s="321" t="s">
        <v>23</v>
      </c>
      <c r="AE21" s="320" t="s">
        <v>23</v>
      </c>
      <c r="AF21" s="373" t="s">
        <v>23</v>
      </c>
      <c r="AG21" s="317" t="s">
        <v>23</v>
      </c>
      <c r="AH21" s="318" t="s">
        <v>23</v>
      </c>
      <c r="AI21" s="317" t="s">
        <v>23</v>
      </c>
      <c r="AJ21" s="318" t="s">
        <v>23</v>
      </c>
      <c r="AK21" s="319" t="s">
        <v>23</v>
      </c>
      <c r="AL21" s="321" t="s">
        <v>23</v>
      </c>
      <c r="AM21" s="319" t="s">
        <v>23</v>
      </c>
      <c r="AN21" s="321" t="s">
        <v>23</v>
      </c>
      <c r="AO21" s="389" t="s">
        <v>23</v>
      </c>
      <c r="AP21" s="390" t="s">
        <v>23</v>
      </c>
      <c r="AQ21" s="319" t="s">
        <v>23</v>
      </c>
      <c r="AR21" s="321" t="s">
        <v>23</v>
      </c>
      <c r="AS21" s="319" t="s">
        <v>23</v>
      </c>
      <c r="AT21" s="321" t="s">
        <v>23</v>
      </c>
      <c r="AU21" s="389" t="s">
        <v>23</v>
      </c>
      <c r="AV21" s="390" t="s">
        <v>23</v>
      </c>
      <c r="AW21" s="319" t="s">
        <v>23</v>
      </c>
      <c r="AX21" s="321" t="s">
        <v>23</v>
      </c>
      <c r="AY21" s="451"/>
      <c r="AZ21" s="447"/>
      <c r="BA21" s="475"/>
      <c r="BB21" s="476">
        <v>24</v>
      </c>
      <c r="BC21" s="449"/>
      <c r="BD21" s="451"/>
      <c r="BE21" s="492"/>
      <c r="BF21" s="451"/>
      <c r="BG21" s="449"/>
      <c r="BH21" s="513"/>
      <c r="BI21" s="557"/>
      <c r="BJ21" s="601"/>
      <c r="BK21" s="575"/>
    </row>
    <row r="22" spans="1:75" ht="18.75" customHeight="1">
      <c r="A22" s="592"/>
      <c r="B22" s="339" t="s">
        <v>17</v>
      </c>
      <c r="C22" s="340"/>
      <c r="D22" s="341"/>
      <c r="E22" s="340"/>
      <c r="F22" s="341"/>
      <c r="G22" s="340"/>
      <c r="H22" s="341"/>
      <c r="I22" s="340"/>
      <c r="J22" s="341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341"/>
      <c r="W22" s="323"/>
      <c r="X22" s="324"/>
      <c r="Y22" s="323"/>
      <c r="Z22" s="324"/>
      <c r="AA22" s="323"/>
      <c r="AB22" s="324"/>
      <c r="AC22" s="323"/>
      <c r="AD22" s="324"/>
      <c r="AE22" s="323"/>
      <c r="AF22" s="324"/>
      <c r="AG22" s="323"/>
      <c r="AH22" s="324"/>
      <c r="AI22" s="323"/>
      <c r="AJ22" s="414"/>
      <c r="AK22" s="415"/>
      <c r="AL22" s="324"/>
      <c r="AM22" s="415"/>
      <c r="AN22" s="324"/>
      <c r="AO22" s="323"/>
      <c r="AP22" s="324"/>
      <c r="AQ22" s="323"/>
      <c r="AR22" s="324"/>
      <c r="AS22" s="323"/>
      <c r="AT22" s="324"/>
      <c r="AU22" s="323"/>
      <c r="AV22" s="324"/>
      <c r="AW22" s="323"/>
      <c r="AX22" s="453"/>
      <c r="AY22" s="454"/>
      <c r="AZ22" s="477"/>
      <c r="BA22" s="477"/>
      <c r="BB22" s="477"/>
      <c r="BC22" s="478"/>
      <c r="BD22" s="454"/>
      <c r="BE22" s="493"/>
      <c r="BF22" s="481"/>
      <c r="BG22" s="457"/>
      <c r="BH22" s="514"/>
      <c r="BI22" s="557"/>
      <c r="BJ22" s="601"/>
      <c r="BK22" s="575"/>
    </row>
    <row r="23" spans="1:75" ht="17.100000000000001" customHeight="1">
      <c r="A23" s="592"/>
      <c r="B23" s="325" t="s">
        <v>18</v>
      </c>
      <c r="C23" s="342"/>
      <c r="D23" s="343"/>
      <c r="E23" s="342"/>
      <c r="F23" s="343"/>
      <c r="G23" s="342"/>
      <c r="H23" s="343"/>
      <c r="I23" s="342"/>
      <c r="J23" s="343"/>
      <c r="K23" s="342"/>
      <c r="L23" s="343"/>
      <c r="M23" s="342"/>
      <c r="N23" s="343"/>
      <c r="O23" s="342"/>
      <c r="P23" s="343"/>
      <c r="Q23" s="342"/>
      <c r="R23" s="343"/>
      <c r="S23" s="342"/>
      <c r="T23" s="343"/>
      <c r="U23" s="342"/>
      <c r="V23" s="343"/>
      <c r="W23" s="342"/>
      <c r="X23" s="327"/>
      <c r="Y23" s="326"/>
      <c r="Z23" s="327"/>
      <c r="AA23" s="326"/>
      <c r="AB23" s="327"/>
      <c r="AC23" s="326"/>
      <c r="AD23" s="327"/>
      <c r="AE23" s="326"/>
      <c r="AF23" s="327"/>
      <c r="AG23" s="342"/>
      <c r="AH23" s="343"/>
      <c r="AI23" s="342"/>
      <c r="AJ23" s="343"/>
      <c r="AK23" s="342"/>
      <c r="AL23" s="343"/>
      <c r="AM23" s="342"/>
      <c r="AN23" s="343"/>
      <c r="AO23" s="342"/>
      <c r="AP23" s="343"/>
      <c r="AQ23" s="342"/>
      <c r="AR23" s="343"/>
      <c r="AS23" s="342"/>
      <c r="AT23" s="343"/>
      <c r="AU23" s="342"/>
      <c r="AV23" s="343"/>
      <c r="AW23" s="342"/>
      <c r="AX23" s="343"/>
      <c r="AY23" s="452"/>
      <c r="AZ23" s="464"/>
      <c r="BA23" s="464"/>
      <c r="BB23" s="464"/>
      <c r="BC23" s="465"/>
      <c r="BD23" s="452"/>
      <c r="BE23" s="465"/>
      <c r="BF23" s="452"/>
      <c r="BG23" s="465"/>
      <c r="BH23" s="515">
        <f>BD23+BE24+BF25+BG26</f>
        <v>0</v>
      </c>
      <c r="BI23" s="557"/>
      <c r="BJ23" s="601"/>
      <c r="BK23" s="575"/>
    </row>
    <row r="24" spans="1:75" ht="17.100000000000001" customHeight="1">
      <c r="A24" s="592"/>
      <c r="B24" s="328" t="s">
        <v>19</v>
      </c>
      <c r="C24" s="314"/>
      <c r="D24" s="331"/>
      <c r="E24" s="333"/>
      <c r="F24" s="331"/>
      <c r="G24" s="333"/>
      <c r="H24" s="331"/>
      <c r="I24" s="333"/>
      <c r="J24" s="331"/>
      <c r="K24" s="329"/>
      <c r="L24" s="330"/>
      <c r="M24" s="329"/>
      <c r="N24" s="330"/>
      <c r="O24" s="329"/>
      <c r="P24" s="330"/>
      <c r="Q24" s="329"/>
      <c r="R24" s="330"/>
      <c r="S24" s="329"/>
      <c r="T24" s="330"/>
      <c r="U24" s="329"/>
      <c r="V24" s="330"/>
      <c r="W24" s="329"/>
      <c r="X24" s="391"/>
      <c r="Y24" s="407"/>
      <c r="Z24" s="408"/>
      <c r="AA24" s="392"/>
      <c r="AB24" s="408"/>
      <c r="AC24" s="409"/>
      <c r="AD24" s="391"/>
      <c r="AE24" s="409"/>
      <c r="AF24" s="410"/>
      <c r="AG24" s="407"/>
      <c r="AH24" s="408"/>
      <c r="AI24" s="407"/>
      <c r="AJ24" s="408"/>
      <c r="AK24" s="392"/>
      <c r="AL24" s="391"/>
      <c r="AM24" s="392"/>
      <c r="AN24" s="391"/>
      <c r="AO24" s="429"/>
      <c r="AP24" s="430"/>
      <c r="AQ24" s="392"/>
      <c r="AR24" s="391"/>
      <c r="AS24" s="392"/>
      <c r="AT24" s="391"/>
      <c r="AU24" s="429"/>
      <c r="AV24" s="430"/>
      <c r="AW24" s="392"/>
      <c r="AX24" s="391"/>
      <c r="AY24" s="452"/>
      <c r="AZ24" s="464"/>
      <c r="BA24" s="464"/>
      <c r="BB24" s="464"/>
      <c r="BC24" s="465"/>
      <c r="BD24" s="452"/>
      <c r="BE24" s="465"/>
      <c r="BF24" s="452"/>
      <c r="BG24" s="465"/>
      <c r="BH24" s="516"/>
      <c r="BI24" s="557"/>
      <c r="BJ24" s="601"/>
      <c r="BK24" s="575"/>
    </row>
    <row r="25" spans="1:75" ht="17.100000000000001" customHeight="1">
      <c r="A25" s="592"/>
      <c r="B25" s="332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7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3"/>
      <c r="AK25" s="374"/>
      <c r="AL25" s="393"/>
      <c r="AM25" s="417"/>
      <c r="AN25" s="418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52"/>
      <c r="AZ25" s="464"/>
      <c r="BA25" s="464"/>
      <c r="BB25" s="464"/>
      <c r="BC25" s="465"/>
      <c r="BD25" s="452"/>
      <c r="BE25" s="465"/>
      <c r="BF25" s="452"/>
      <c r="BG25" s="465"/>
      <c r="BH25" s="516"/>
      <c r="BI25" s="557"/>
      <c r="BJ25" s="601"/>
      <c r="BK25" s="575"/>
    </row>
    <row r="26" spans="1:75" ht="17.100000000000001" customHeight="1">
      <c r="A26" s="593"/>
      <c r="B26" s="344" t="s">
        <v>21</v>
      </c>
      <c r="C26" s="329"/>
      <c r="D26" s="330"/>
      <c r="E26" s="329"/>
      <c r="F26" s="330"/>
      <c r="G26" s="329"/>
      <c r="H26" s="330"/>
      <c r="I26" s="329"/>
      <c r="J26" s="330"/>
      <c r="K26" s="329"/>
      <c r="L26" s="330"/>
      <c r="M26" s="378"/>
      <c r="N26" s="379"/>
      <c r="O26" s="378"/>
      <c r="P26" s="379"/>
      <c r="Q26" s="378"/>
      <c r="R26" s="379"/>
      <c r="S26" s="378"/>
      <c r="T26" s="379"/>
      <c r="U26" s="396"/>
      <c r="V26" s="397"/>
      <c r="W26" s="396"/>
      <c r="X26" s="397"/>
      <c r="Y26" s="396"/>
      <c r="Z26" s="397"/>
      <c r="AA26" s="396"/>
      <c r="AB26" s="397"/>
      <c r="AC26" s="396"/>
      <c r="AD26" s="397"/>
      <c r="AE26" s="396"/>
      <c r="AF26" s="397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6"/>
      <c r="AR26" s="397"/>
      <c r="AS26" s="396"/>
      <c r="AT26" s="397"/>
      <c r="AU26" s="396"/>
      <c r="AV26" s="397"/>
      <c r="AW26" s="333"/>
      <c r="AX26" s="331"/>
      <c r="AY26" s="466"/>
      <c r="AZ26" s="468"/>
      <c r="BA26" s="468"/>
      <c r="BB26" s="468"/>
      <c r="BC26" s="469"/>
      <c r="BD26" s="466"/>
      <c r="BE26" s="469"/>
      <c r="BF26" s="466"/>
      <c r="BG26" s="494"/>
      <c r="BH26" s="517"/>
      <c r="BI26" s="558"/>
      <c r="BJ26" s="602"/>
      <c r="BK26" s="576"/>
      <c r="BW26" s="299" t="s">
        <v>27</v>
      </c>
    </row>
    <row r="27" spans="1:75" ht="17.100000000000001" customHeight="1">
      <c r="A27" s="591" t="s">
        <v>28</v>
      </c>
      <c r="B27" s="305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0"/>
      <c r="N27" s="381"/>
      <c r="O27" s="380"/>
      <c r="P27" s="381"/>
      <c r="Q27" s="395"/>
      <c r="R27" s="398"/>
      <c r="S27" s="399"/>
      <c r="T27" s="400"/>
      <c r="U27" s="395"/>
      <c r="V27" s="398"/>
      <c r="W27" s="395"/>
      <c r="X27" s="398"/>
      <c r="Y27" s="395"/>
      <c r="Z27" s="398"/>
      <c r="AA27" s="329"/>
      <c r="AB27" s="398"/>
      <c r="AC27" s="399"/>
      <c r="AD27" s="400"/>
      <c r="AE27" s="395"/>
      <c r="AF27" s="398"/>
      <c r="AG27" s="395"/>
      <c r="AH27" s="398"/>
      <c r="AI27" s="399"/>
      <c r="AJ27" s="400"/>
      <c r="AK27" s="399"/>
      <c r="AL27" s="398"/>
      <c r="AM27" s="419"/>
      <c r="AN27" s="330"/>
      <c r="AO27" s="380"/>
      <c r="AP27" s="381"/>
      <c r="AQ27" s="399"/>
      <c r="AR27" s="398"/>
      <c r="AS27" s="395"/>
      <c r="AT27" s="398"/>
      <c r="AU27" s="431"/>
      <c r="AV27" s="428"/>
      <c r="AW27" s="345"/>
      <c r="AX27" s="470"/>
      <c r="AY27" s="471"/>
      <c r="AZ27" s="444"/>
      <c r="BA27" s="444"/>
      <c r="BB27" s="444"/>
      <c r="BC27" s="445"/>
      <c r="BD27" s="473"/>
      <c r="BE27" s="488"/>
      <c r="BF27" s="473"/>
      <c r="BG27" s="445"/>
      <c r="BH27" s="512">
        <f>BA29+BB30+BC31</f>
        <v>0</v>
      </c>
      <c r="BI27" s="556">
        <f t="shared" ref="BI27" si="0">BH27+BH32</f>
        <v>24</v>
      </c>
      <c r="BJ27" s="600">
        <f>BH27/24</f>
        <v>0</v>
      </c>
      <c r="BK27" s="574">
        <f>((BA29+(0.6*BB30))/BI27)</f>
        <v>0</v>
      </c>
    </row>
    <row r="28" spans="1:75" ht="17.100000000000001" customHeight="1">
      <c r="A28" s="592"/>
      <c r="B28" s="310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1"/>
      <c r="R28" s="312"/>
      <c r="S28" s="311"/>
      <c r="T28" s="312"/>
      <c r="U28" s="374"/>
      <c r="V28" s="393"/>
      <c r="W28" s="374"/>
      <c r="X28" s="393"/>
      <c r="Y28" s="374"/>
      <c r="Z28" s="393"/>
      <c r="AA28" s="314"/>
      <c r="AB28" s="393"/>
      <c r="AC28" s="374"/>
      <c r="AD28" s="393"/>
      <c r="AE28" s="374"/>
      <c r="AF28" s="393"/>
      <c r="AG28" s="374"/>
      <c r="AH28" s="393"/>
      <c r="AI28" s="314"/>
      <c r="AJ28" s="420"/>
      <c r="AK28" s="347"/>
      <c r="AL28" s="348"/>
      <c r="AM28" s="347"/>
      <c r="AN28" s="315"/>
      <c r="AO28" s="347"/>
      <c r="AP28" s="348"/>
      <c r="AQ28" s="347"/>
      <c r="AR28" s="348"/>
      <c r="AS28" s="347"/>
      <c r="AT28" s="348"/>
      <c r="AU28" s="347"/>
      <c r="AV28" s="348"/>
      <c r="AW28" s="347"/>
      <c r="AX28" s="474"/>
      <c r="AY28" s="447"/>
      <c r="AZ28" s="447"/>
      <c r="BA28" s="447"/>
      <c r="BB28" s="447"/>
      <c r="BC28" s="449"/>
      <c r="BD28" s="451"/>
      <c r="BE28" s="489"/>
      <c r="BF28" s="451"/>
      <c r="BG28" s="449"/>
      <c r="BH28" s="513"/>
      <c r="BI28" s="557"/>
      <c r="BJ28" s="601"/>
      <c r="BK28" s="575"/>
    </row>
    <row r="29" spans="1:75" ht="17.100000000000001" customHeight="1">
      <c r="A29" s="592"/>
      <c r="B29" s="337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32"/>
      <c r="AV29" s="348"/>
      <c r="AW29" s="314"/>
      <c r="AX29" s="315"/>
      <c r="AY29" s="451"/>
      <c r="AZ29" s="447"/>
      <c r="BA29" s="447"/>
      <c r="BB29" s="447"/>
      <c r="BC29" s="449"/>
      <c r="BD29" s="451"/>
      <c r="BE29" s="489"/>
      <c r="BF29" s="451"/>
      <c r="BG29" s="449"/>
      <c r="BH29" s="513"/>
      <c r="BI29" s="557"/>
      <c r="BJ29" s="601"/>
      <c r="BK29" s="575"/>
    </row>
    <row r="30" spans="1:75" ht="17.100000000000001" customHeight="1">
      <c r="A30" s="592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3"/>
      <c r="T30" s="331"/>
      <c r="U30" s="333"/>
      <c r="V30" s="331"/>
      <c r="W30" s="333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8"/>
      <c r="AW30" s="479"/>
      <c r="AY30" s="451"/>
      <c r="AZ30" s="447"/>
      <c r="BA30" s="447"/>
      <c r="BB30" s="447"/>
      <c r="BC30" s="449"/>
      <c r="BD30" s="451"/>
      <c r="BE30" s="489"/>
      <c r="BF30" s="451"/>
      <c r="BG30" s="449"/>
      <c r="BH30" s="513"/>
      <c r="BI30" s="557"/>
      <c r="BJ30" s="601"/>
      <c r="BK30" s="575"/>
    </row>
    <row r="31" spans="1:75" ht="17.100000000000001" customHeight="1">
      <c r="A31" s="592"/>
      <c r="B31" s="339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1"/>
      <c r="U31" s="402"/>
      <c r="V31" s="350"/>
      <c r="W31" s="349"/>
      <c r="X31" s="350"/>
      <c r="Y31" s="349"/>
      <c r="Z31" s="350"/>
      <c r="AA31" s="349"/>
      <c r="AB31" s="350"/>
      <c r="AC31" s="349"/>
      <c r="AD31" s="350"/>
      <c r="AE31" s="411"/>
      <c r="AF31" s="350"/>
      <c r="AG31" s="349"/>
      <c r="AH31" s="350"/>
      <c r="AI31" s="349"/>
      <c r="AJ31" s="411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3"/>
      <c r="AV31" s="434"/>
      <c r="AW31" s="349"/>
      <c r="AX31" s="480"/>
      <c r="AY31" s="481"/>
      <c r="AZ31" s="456"/>
      <c r="BA31" s="456"/>
      <c r="BB31" s="456"/>
      <c r="BC31" s="457"/>
      <c r="BD31" s="481"/>
      <c r="BE31" s="478"/>
      <c r="BF31" s="481"/>
      <c r="BG31" s="457"/>
      <c r="BH31" s="514"/>
      <c r="BI31" s="557"/>
      <c r="BJ31" s="601"/>
      <c r="BK31" s="575"/>
    </row>
    <row r="32" spans="1:75" ht="17.100000000000001" customHeight="1">
      <c r="A32" s="592"/>
      <c r="B32" s="325" t="s">
        <v>18</v>
      </c>
      <c r="C32" s="342" t="s">
        <v>23</v>
      </c>
      <c r="D32" s="343" t="s">
        <v>23</v>
      </c>
      <c r="E32" s="342" t="s">
        <v>23</v>
      </c>
      <c r="F32" s="343" t="s">
        <v>23</v>
      </c>
      <c r="G32" s="342" t="s">
        <v>23</v>
      </c>
      <c r="H32" s="343" t="s">
        <v>23</v>
      </c>
      <c r="I32" s="342" t="s">
        <v>23</v>
      </c>
      <c r="J32" s="343" t="s">
        <v>23</v>
      </c>
      <c r="K32" s="342" t="s">
        <v>23</v>
      </c>
      <c r="L32" s="343" t="s">
        <v>23</v>
      </c>
      <c r="M32" s="342" t="s">
        <v>23</v>
      </c>
      <c r="N32" s="343" t="s">
        <v>23</v>
      </c>
      <c r="O32" s="342" t="s">
        <v>23</v>
      </c>
      <c r="P32" s="343" t="s">
        <v>23</v>
      </c>
      <c r="Q32" s="342" t="s">
        <v>23</v>
      </c>
      <c r="R32" s="343" t="s">
        <v>23</v>
      </c>
      <c r="S32" s="342" t="s">
        <v>23</v>
      </c>
      <c r="T32" s="343" t="s">
        <v>23</v>
      </c>
      <c r="U32" s="326" t="s">
        <v>23</v>
      </c>
      <c r="V32" s="327" t="s">
        <v>23</v>
      </c>
      <c r="W32" s="326" t="s">
        <v>23</v>
      </c>
      <c r="X32" s="327" t="s">
        <v>23</v>
      </c>
      <c r="Y32" s="412" t="s">
        <v>23</v>
      </c>
      <c r="Z32" s="413" t="s">
        <v>23</v>
      </c>
      <c r="AA32" s="326" t="s">
        <v>23</v>
      </c>
      <c r="AB32" s="327" t="s">
        <v>23</v>
      </c>
      <c r="AC32" s="326" t="s">
        <v>23</v>
      </c>
      <c r="AD32" s="327" t="s">
        <v>23</v>
      </c>
      <c r="AE32" s="326" t="s">
        <v>23</v>
      </c>
      <c r="AF32" s="327" t="s">
        <v>23</v>
      </c>
      <c r="AG32" s="342" t="s">
        <v>23</v>
      </c>
      <c r="AH32" s="343" t="s">
        <v>23</v>
      </c>
      <c r="AI32" s="342" t="s">
        <v>23</v>
      </c>
      <c r="AJ32" s="343" t="s">
        <v>23</v>
      </c>
      <c r="AK32" s="342" t="s">
        <v>23</v>
      </c>
      <c r="AL32" s="343" t="s">
        <v>23</v>
      </c>
      <c r="AM32" s="342" t="s">
        <v>23</v>
      </c>
      <c r="AN32" s="343" t="s">
        <v>23</v>
      </c>
      <c r="AO32" s="342" t="s">
        <v>23</v>
      </c>
      <c r="AP32" s="343" t="s">
        <v>23</v>
      </c>
      <c r="AQ32" s="326" t="s">
        <v>23</v>
      </c>
      <c r="AR32" s="327" t="s">
        <v>23</v>
      </c>
      <c r="AS32" s="326" t="s">
        <v>23</v>
      </c>
      <c r="AT32" s="327" t="s">
        <v>23</v>
      </c>
      <c r="AU32" s="326" t="s">
        <v>23</v>
      </c>
      <c r="AV32" s="327" t="s">
        <v>23</v>
      </c>
      <c r="AW32" s="326" t="s">
        <v>23</v>
      </c>
      <c r="AX32" s="327" t="s">
        <v>23</v>
      </c>
      <c r="AY32" s="452"/>
      <c r="AZ32" s="464"/>
      <c r="BA32" s="464"/>
      <c r="BB32" s="464"/>
      <c r="BC32" s="465"/>
      <c r="BD32" s="452">
        <v>24</v>
      </c>
      <c r="BE32" s="465"/>
      <c r="BF32" s="452"/>
      <c r="BG32" s="465"/>
      <c r="BH32" s="515">
        <f>BD32+BE33+BF34+BG35</f>
        <v>24</v>
      </c>
      <c r="BI32" s="557"/>
      <c r="BJ32" s="601"/>
      <c r="BK32" s="575"/>
    </row>
    <row r="33" spans="1:63" ht="17.100000000000001" customHeight="1">
      <c r="A33" s="592"/>
      <c r="B33" s="328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52"/>
      <c r="AZ33" s="464"/>
      <c r="BA33" s="464"/>
      <c r="BB33" s="464"/>
      <c r="BC33" s="465"/>
      <c r="BD33" s="452"/>
      <c r="BE33" s="465"/>
      <c r="BF33" s="452"/>
      <c r="BG33" s="465"/>
      <c r="BH33" s="516"/>
      <c r="BI33" s="557"/>
      <c r="BJ33" s="601"/>
      <c r="BK33" s="575"/>
    </row>
    <row r="34" spans="1:63" ht="17.100000000000001" customHeight="1">
      <c r="A34" s="592"/>
      <c r="B34" s="332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3"/>
      <c r="AK34" s="374"/>
      <c r="AL34" s="393"/>
      <c r="AM34" s="417"/>
      <c r="AN34" s="418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52"/>
      <c r="AZ34" s="464"/>
      <c r="BA34" s="464"/>
      <c r="BB34" s="464"/>
      <c r="BC34" s="465"/>
      <c r="BD34" s="452"/>
      <c r="BE34" s="465"/>
      <c r="BF34" s="452"/>
      <c r="BG34" s="465"/>
      <c r="BH34" s="516"/>
      <c r="BI34" s="557"/>
      <c r="BJ34" s="601"/>
      <c r="BK34" s="575"/>
    </row>
    <row r="35" spans="1:63" ht="17.100000000000001" customHeight="1">
      <c r="A35" s="593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6"/>
      <c r="AL35" s="397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82"/>
      <c r="AY35" s="466"/>
      <c r="AZ35" s="468"/>
      <c r="BA35" s="468"/>
      <c r="BB35" s="468"/>
      <c r="BC35" s="469"/>
      <c r="BD35" s="466"/>
      <c r="BE35" s="469"/>
      <c r="BF35" s="466"/>
      <c r="BG35" s="469"/>
      <c r="BH35" s="517"/>
      <c r="BI35" s="558"/>
      <c r="BJ35" s="602"/>
      <c r="BK35" s="576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3"/>
      <c r="AZ36" s="303"/>
      <c r="BA36" s="483"/>
      <c r="BB36" s="483"/>
      <c r="BC36" s="303"/>
      <c r="BD36" s="303"/>
      <c r="BE36" s="303"/>
      <c r="BG36" s="303"/>
      <c r="BH36" s="303"/>
      <c r="BI36" s="495" t="s">
        <v>29</v>
      </c>
      <c r="BJ36" s="496">
        <f>AVERAGE(BJ9:BJ35)</f>
        <v>0.66666666666666663</v>
      </c>
      <c r="BK36" s="496">
        <f>AVERAGE(BK9:BK35)</f>
        <v>0.39999999999999997</v>
      </c>
    </row>
    <row r="37" spans="1:63" ht="18" customHeight="1">
      <c r="A37" s="355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2" t="s">
        <v>31</v>
      </c>
      <c r="O37" s="383"/>
      <c r="P37" s="692" t="s">
        <v>32</v>
      </c>
      <c r="Q37" s="693"/>
      <c r="R37" s="693"/>
      <c r="S37" s="693"/>
      <c r="T37" s="693"/>
      <c r="U37" s="693"/>
      <c r="V37" s="693"/>
      <c r="W37" s="693"/>
      <c r="X37" s="693"/>
      <c r="Y37" s="693"/>
      <c r="Z37" s="693"/>
      <c r="AA37" s="693"/>
      <c r="AB37" s="694"/>
      <c r="AC37" s="692" t="s">
        <v>33</v>
      </c>
      <c r="AD37" s="693"/>
      <c r="AE37" s="693"/>
      <c r="AF37" s="693"/>
      <c r="AG37" s="693"/>
      <c r="AH37" s="693"/>
      <c r="AI37" s="693"/>
      <c r="AJ37" s="693"/>
      <c r="AK37" s="693"/>
      <c r="AL37" s="693"/>
      <c r="AM37" s="693"/>
      <c r="AN37" s="693"/>
      <c r="AO37" s="693"/>
      <c r="AP37" s="693"/>
      <c r="AQ37" s="694"/>
      <c r="AR37" s="692" t="s">
        <v>34</v>
      </c>
      <c r="AS37" s="693"/>
      <c r="AT37" s="693"/>
      <c r="AU37" s="693"/>
      <c r="AV37" s="693"/>
      <c r="AW37" s="693"/>
      <c r="AX37" s="693"/>
      <c r="AY37" s="693"/>
      <c r="AZ37" s="693"/>
      <c r="BA37" s="693"/>
      <c r="BB37" s="694"/>
      <c r="BC37" s="303"/>
      <c r="BD37" s="355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4"/>
      <c r="O38" s="303"/>
      <c r="P38" s="672" t="s">
        <v>198</v>
      </c>
      <c r="Q38" s="673"/>
      <c r="R38" s="673"/>
      <c r="S38" s="673"/>
      <c r="T38" s="673"/>
      <c r="U38" s="673"/>
      <c r="V38" s="673"/>
      <c r="W38" s="673"/>
      <c r="X38" s="673"/>
      <c r="Y38" s="673"/>
      <c r="Z38" s="673"/>
      <c r="AA38" s="673"/>
      <c r="AB38" s="674"/>
      <c r="AC38" s="675" t="s">
        <v>200</v>
      </c>
      <c r="AD38" s="676"/>
      <c r="AE38" s="676"/>
      <c r="AF38" s="676"/>
      <c r="AG38" s="676"/>
      <c r="AH38" s="676"/>
      <c r="AI38" s="676"/>
      <c r="AJ38" s="676"/>
      <c r="AK38" s="676"/>
      <c r="AL38" s="676"/>
      <c r="AM38" s="676"/>
      <c r="AN38" s="676"/>
      <c r="AO38" s="676"/>
      <c r="AP38" s="676"/>
      <c r="AQ38" s="677"/>
      <c r="AR38" s="678" t="s">
        <v>36</v>
      </c>
      <c r="AS38" s="679"/>
      <c r="AT38" s="679"/>
      <c r="AU38" s="679"/>
      <c r="AV38" s="679"/>
      <c r="AW38" s="679"/>
      <c r="AX38" s="679"/>
      <c r="AY38" s="679"/>
      <c r="AZ38" s="679"/>
      <c r="BA38" s="679"/>
      <c r="BB38" s="680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6" t="s">
        <v>37</v>
      </c>
      <c r="B39" s="681"/>
      <c r="C39" s="681"/>
      <c r="D39" s="681"/>
      <c r="E39" s="681"/>
      <c r="F39" s="681"/>
      <c r="G39" s="681"/>
      <c r="H39" s="681"/>
      <c r="I39" s="681"/>
      <c r="J39" s="681"/>
      <c r="K39" s="681"/>
      <c r="L39" s="303"/>
      <c r="M39" s="303"/>
      <c r="N39" s="384"/>
      <c r="O39" s="303"/>
      <c r="P39" s="682"/>
      <c r="Q39" s="683"/>
      <c r="R39" s="683"/>
      <c r="S39" s="683"/>
      <c r="T39" s="683"/>
      <c r="U39" s="683"/>
      <c r="V39" s="683"/>
      <c r="W39" s="683"/>
      <c r="X39" s="683"/>
      <c r="Y39" s="683"/>
      <c r="Z39" s="683"/>
      <c r="AA39" s="683"/>
      <c r="AB39" s="684"/>
      <c r="AC39" s="685"/>
      <c r="AD39" s="686"/>
      <c r="AE39" s="686"/>
      <c r="AF39" s="686"/>
      <c r="AG39" s="686"/>
      <c r="AH39" s="686"/>
      <c r="AI39" s="686"/>
      <c r="AJ39" s="686"/>
      <c r="AK39" s="686"/>
      <c r="AL39" s="686"/>
      <c r="AM39" s="686"/>
      <c r="AN39" s="686"/>
      <c r="AO39" s="686"/>
      <c r="AP39" s="686"/>
      <c r="AQ39" s="687"/>
      <c r="AR39" s="688"/>
      <c r="AS39" s="683"/>
      <c r="AT39" s="683"/>
      <c r="AU39" s="683"/>
      <c r="AV39" s="683"/>
      <c r="AW39" s="683"/>
      <c r="AX39" s="683"/>
      <c r="AY39" s="683"/>
      <c r="AZ39" s="683"/>
      <c r="BA39" s="683"/>
      <c r="BB39" s="684"/>
      <c r="BC39" s="303"/>
      <c r="BD39" s="356" t="s">
        <v>37</v>
      </c>
      <c r="BE39" s="497"/>
      <c r="BF39" s="497"/>
      <c r="BG39" s="497"/>
      <c r="BH39" s="497"/>
      <c r="BI39" s="357"/>
      <c r="BJ39" s="423"/>
      <c r="BK39" s="423"/>
    </row>
    <row r="40" spans="1:63" ht="18" customHeight="1">
      <c r="A40" s="356" t="s">
        <v>38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303"/>
      <c r="M40" s="303"/>
      <c r="N40" s="384"/>
      <c r="O40" s="303"/>
      <c r="P40" s="688"/>
      <c r="Q40" s="683"/>
      <c r="R40" s="683"/>
      <c r="S40" s="683"/>
      <c r="T40" s="683"/>
      <c r="U40" s="683"/>
      <c r="V40" s="683"/>
      <c r="W40" s="683"/>
      <c r="X40" s="683"/>
      <c r="Y40" s="683"/>
      <c r="Z40" s="683"/>
      <c r="AA40" s="683"/>
      <c r="AB40" s="684"/>
      <c r="AC40" s="688"/>
      <c r="AD40" s="683"/>
      <c r="AE40" s="683"/>
      <c r="AF40" s="683"/>
      <c r="AG40" s="683"/>
      <c r="AH40" s="683"/>
      <c r="AI40" s="683"/>
      <c r="AJ40" s="683"/>
      <c r="AK40" s="683"/>
      <c r="AL40" s="683"/>
      <c r="AM40" s="683"/>
      <c r="AN40" s="683"/>
      <c r="AO40" s="683"/>
      <c r="AP40" s="683"/>
      <c r="AQ40" s="684"/>
      <c r="AR40" s="688"/>
      <c r="AS40" s="683"/>
      <c r="AT40" s="683"/>
      <c r="AU40" s="683"/>
      <c r="AV40" s="683"/>
      <c r="AW40" s="683"/>
      <c r="AX40" s="683"/>
      <c r="AY40" s="683"/>
      <c r="AZ40" s="683"/>
      <c r="BA40" s="683"/>
      <c r="BB40" s="684"/>
      <c r="BC40" s="303"/>
      <c r="BD40" s="356" t="s">
        <v>38</v>
      </c>
      <c r="BE40" s="668"/>
      <c r="BF40" s="668"/>
      <c r="BG40" s="668"/>
      <c r="BH40" s="358"/>
      <c r="BI40" s="358"/>
      <c r="BJ40" s="358"/>
      <c r="BK40" s="358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5"/>
      <c r="O41" s="386"/>
      <c r="P41" s="669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1"/>
      <c r="AC41" s="669"/>
      <c r="AD41" s="670"/>
      <c r="AE41" s="670"/>
      <c r="AF41" s="670"/>
      <c r="AG41" s="670"/>
      <c r="AH41" s="670"/>
      <c r="AI41" s="670"/>
      <c r="AJ41" s="670"/>
      <c r="AK41" s="670"/>
      <c r="AL41" s="670"/>
      <c r="AM41" s="670"/>
      <c r="AN41" s="670"/>
      <c r="AO41" s="670"/>
      <c r="AP41" s="670"/>
      <c r="AQ41" s="671"/>
      <c r="AR41" s="669"/>
      <c r="AS41" s="670"/>
      <c r="AT41" s="670"/>
      <c r="AU41" s="670"/>
      <c r="AV41" s="670"/>
      <c r="AW41" s="670"/>
      <c r="AX41" s="670"/>
      <c r="AY41" s="670"/>
      <c r="AZ41" s="670"/>
      <c r="BA41" s="670"/>
      <c r="BB41" s="671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9" t="s">
        <v>13</v>
      </c>
      <c r="C43" s="360"/>
      <c r="D43" s="361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60" t="s">
        <v>18</v>
      </c>
      <c r="S43" s="661"/>
      <c r="T43" s="360"/>
      <c r="U43" s="361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60" t="s">
        <v>42</v>
      </c>
      <c r="AJ43" s="661"/>
      <c r="AK43" s="421"/>
      <c r="AL43" s="361" t="s">
        <v>43</v>
      </c>
      <c r="AM43" s="36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9" t="s">
        <v>14</v>
      </c>
      <c r="C44" s="360"/>
      <c r="D44" s="361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60" t="s">
        <v>19</v>
      </c>
      <c r="S44" s="661"/>
      <c r="T44" s="360"/>
      <c r="U44" s="361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60" t="s">
        <v>17</v>
      </c>
      <c r="AJ44" s="661"/>
      <c r="AK44" s="422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9" t="s">
        <v>15</v>
      </c>
      <c r="C45" s="360"/>
      <c r="D45" s="361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60" t="s">
        <v>20</v>
      </c>
      <c r="S45" s="661"/>
      <c r="T45" s="360"/>
      <c r="U45" s="361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22"/>
      <c r="AJ45" s="422"/>
      <c r="AK45" s="422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9" t="s">
        <v>16</v>
      </c>
      <c r="C46" s="360"/>
      <c r="D46" s="361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60" t="s">
        <v>21</v>
      </c>
      <c r="S46" s="661"/>
      <c r="T46" s="360"/>
      <c r="U46" s="361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5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9" t="s">
        <v>52</v>
      </c>
      <c r="C47" s="360"/>
      <c r="D47" s="361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60" t="s">
        <v>54</v>
      </c>
      <c r="S47" s="661"/>
      <c r="T47" s="360"/>
      <c r="U47" s="361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62" t="s">
        <v>56</v>
      </c>
      <c r="AK47" s="662"/>
      <c r="AL47" s="662"/>
      <c r="AM47" s="662"/>
      <c r="AN47" s="662"/>
      <c r="AO47" s="662"/>
      <c r="AP47" s="662"/>
      <c r="AQ47" s="662"/>
      <c r="AR47" s="662"/>
      <c r="AS47" s="303"/>
      <c r="AT47" s="303"/>
      <c r="AU47" s="303"/>
      <c r="AV47" s="303"/>
      <c r="AW47" s="303"/>
      <c r="AX47" s="303"/>
      <c r="AY47" s="303"/>
      <c r="AZ47" s="662" t="s">
        <v>57</v>
      </c>
      <c r="BA47" s="662"/>
      <c r="BB47" s="662"/>
      <c r="BC47" s="662"/>
      <c r="BD47" s="662"/>
      <c r="BE47" s="662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2"/>
      <c r="C48" s="360"/>
      <c r="D48" s="361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2"/>
      <c r="S48" s="362"/>
      <c r="T48" s="360"/>
      <c r="U48" s="361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62">
        <v>24</v>
      </c>
      <c r="AL48" s="662"/>
      <c r="AM48" s="662"/>
      <c r="AN48" s="662"/>
      <c r="AO48" s="662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62">
        <v>24</v>
      </c>
      <c r="BB48" s="662"/>
      <c r="BC48" s="662"/>
      <c r="BD48" s="662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2"/>
      <c r="C49" s="360"/>
      <c r="D49" s="361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2"/>
      <c r="S49" s="362"/>
      <c r="T49" s="360"/>
      <c r="U49" s="361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62"/>
      <c r="BB49" s="662"/>
      <c r="BC49" s="662"/>
      <c r="BD49" s="662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70"/>
      <c r="K51" s="301"/>
      <c r="L51" s="302"/>
      <c r="M51" s="370"/>
      <c r="N51" s="301"/>
      <c r="O51" s="302"/>
      <c r="P51" s="302"/>
      <c r="Q51" s="387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663"/>
      <c r="B52" s="663"/>
      <c r="C52" s="663"/>
      <c r="D52" s="663"/>
      <c r="E52" s="663"/>
      <c r="F52" s="663"/>
      <c r="G52" s="663"/>
      <c r="H52" s="663"/>
      <c r="I52" s="663"/>
      <c r="J52" s="663"/>
      <c r="K52" s="663"/>
      <c r="L52" s="663"/>
      <c r="M52" s="663"/>
      <c r="N52" s="663"/>
      <c r="O52" s="663"/>
      <c r="P52" s="663"/>
      <c r="Q52" s="663"/>
      <c r="R52" s="663"/>
      <c r="S52" s="663"/>
      <c r="T52" s="663"/>
      <c r="U52" s="663"/>
      <c r="V52" s="663"/>
      <c r="W52" s="663"/>
      <c r="X52" s="663"/>
      <c r="Y52" s="663"/>
      <c r="Z52" s="663"/>
      <c r="AA52" s="663"/>
      <c r="AB52" s="663"/>
      <c r="AC52" s="663"/>
      <c r="AD52" s="663"/>
      <c r="AE52" s="663"/>
      <c r="AF52" s="663"/>
      <c r="AG52" s="663"/>
      <c r="AH52" s="663"/>
      <c r="AI52" s="663"/>
      <c r="AJ52" s="663"/>
      <c r="AK52" s="663"/>
      <c r="AL52" s="663"/>
      <c r="AM52" s="663"/>
      <c r="AN52" s="663"/>
      <c r="AO52" s="663"/>
      <c r="AP52" s="663"/>
      <c r="AQ52" s="663"/>
      <c r="AR52" s="663"/>
      <c r="AS52" s="663"/>
      <c r="AT52" s="663"/>
      <c r="AU52" s="663"/>
      <c r="AV52" s="663"/>
      <c r="AW52" s="663"/>
      <c r="AX52" s="663"/>
      <c r="AY52" s="663"/>
      <c r="AZ52" s="663"/>
      <c r="BA52" s="663"/>
      <c r="BB52" s="663"/>
      <c r="BC52" s="663"/>
      <c r="BD52" s="663"/>
      <c r="BE52" s="663"/>
      <c r="BF52" s="663"/>
      <c r="BG52" s="663"/>
      <c r="BH52" s="663"/>
      <c r="BI52" s="663"/>
      <c r="BJ52" s="663"/>
      <c r="BK52" s="663"/>
    </row>
    <row r="53" spans="1:63" ht="18" hidden="1" customHeight="1">
      <c r="A53" s="363"/>
      <c r="B53" s="300"/>
      <c r="C53" s="300"/>
      <c r="D53" s="301"/>
      <c r="E53" s="302"/>
      <c r="F53" s="302"/>
      <c r="G53" s="302"/>
      <c r="H53" s="301"/>
      <c r="I53" s="302"/>
      <c r="J53" s="370"/>
      <c r="K53" s="301"/>
      <c r="L53" s="302"/>
      <c r="M53" s="370"/>
      <c r="N53" s="301"/>
      <c r="O53" s="302"/>
      <c r="P53" s="302"/>
      <c r="Q53" s="387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3" customFormat="1" ht="18" customHeight="1">
      <c r="A54" s="364" t="s">
        <v>5</v>
      </c>
      <c r="B54" s="664" t="s">
        <v>58</v>
      </c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5"/>
      <c r="AA54" s="665"/>
      <c r="AB54" s="665"/>
      <c r="AC54" s="665"/>
      <c r="AD54" s="665"/>
      <c r="AE54" s="665"/>
      <c r="AF54" s="665"/>
      <c r="AG54" s="665"/>
      <c r="AH54" s="665"/>
      <c r="AI54" s="665"/>
      <c r="AJ54" s="665"/>
      <c r="AK54" s="665"/>
      <c r="AL54" s="665"/>
      <c r="AM54" s="665"/>
      <c r="AN54" s="665"/>
      <c r="AO54" s="665"/>
      <c r="AP54" s="666"/>
      <c r="AQ54" s="667" t="s">
        <v>59</v>
      </c>
      <c r="AR54" s="665"/>
      <c r="AS54" s="665"/>
      <c r="AT54" s="665"/>
      <c r="AU54" s="666"/>
      <c r="AV54" s="667" t="s">
        <v>60</v>
      </c>
      <c r="AW54" s="665"/>
      <c r="AX54" s="665"/>
      <c r="AY54" s="665"/>
      <c r="AZ54" s="665"/>
      <c r="BA54" s="665"/>
      <c r="BB54" s="665"/>
      <c r="BC54" s="435"/>
      <c r="BD54" s="667" t="s">
        <v>61</v>
      </c>
      <c r="BE54" s="665"/>
      <c r="BF54" s="665"/>
      <c r="BG54" s="665"/>
      <c r="BH54" s="665"/>
      <c r="BI54" s="665"/>
      <c r="BJ54" s="665"/>
      <c r="BK54" s="666"/>
    </row>
    <row r="55" spans="1:63" ht="27" customHeight="1">
      <c r="A55" s="594" t="s">
        <v>62</v>
      </c>
      <c r="B55" s="365">
        <v>1</v>
      </c>
      <c r="C55" s="521" t="s">
        <v>63</v>
      </c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2"/>
      <c r="T55" s="522"/>
      <c r="U55" s="522"/>
      <c r="V55" s="522"/>
      <c r="W55" s="522"/>
      <c r="X55" s="522"/>
      <c r="Y55" s="522"/>
      <c r="Z55" s="522"/>
      <c r="AA55" s="522"/>
      <c r="AB55" s="522"/>
      <c r="AC55" s="522"/>
      <c r="AD55" s="522"/>
      <c r="AE55" s="522"/>
      <c r="AF55" s="522"/>
      <c r="AG55" s="522"/>
      <c r="AH55" s="522"/>
      <c r="AI55" s="522"/>
      <c r="AJ55" s="522"/>
      <c r="AK55" s="522"/>
      <c r="AL55" s="522"/>
      <c r="AM55" s="522"/>
      <c r="AN55" s="522"/>
      <c r="AO55" s="522"/>
      <c r="AP55" s="523"/>
      <c r="AQ55" s="657">
        <v>24</v>
      </c>
      <c r="AR55" s="658"/>
      <c r="AS55" s="658"/>
      <c r="AT55" s="658"/>
      <c r="AU55" s="659"/>
      <c r="AV55" s="527"/>
      <c r="AW55" s="528"/>
      <c r="AX55" s="528"/>
      <c r="AY55" s="528"/>
      <c r="AZ55" s="528"/>
      <c r="BA55" s="528"/>
      <c r="BB55" s="528"/>
      <c r="BC55" s="529"/>
      <c r="BD55" s="647" t="s">
        <v>196</v>
      </c>
      <c r="BE55" s="617"/>
      <c r="BF55" s="617"/>
      <c r="BG55" s="617"/>
      <c r="BH55" s="617"/>
      <c r="BI55" s="617"/>
      <c r="BJ55" s="617"/>
      <c r="BK55" s="618"/>
    </row>
    <row r="56" spans="1:63" ht="23.1" customHeight="1">
      <c r="A56" s="595"/>
      <c r="B56" s="366"/>
      <c r="C56" s="521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2"/>
      <c r="P56" s="522"/>
      <c r="Q56" s="522"/>
      <c r="R56" s="522"/>
      <c r="S56" s="522"/>
      <c r="T56" s="522"/>
      <c r="U56" s="522"/>
      <c r="V56" s="522"/>
      <c r="W56" s="522"/>
      <c r="X56" s="522"/>
      <c r="Y56" s="522"/>
      <c r="Z56" s="522"/>
      <c r="AA56" s="522"/>
      <c r="AB56" s="522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2"/>
      <c r="AP56" s="523"/>
      <c r="AQ56" s="657"/>
      <c r="AR56" s="658"/>
      <c r="AS56" s="658"/>
      <c r="AT56" s="658"/>
      <c r="AU56" s="659"/>
      <c r="AV56" s="586"/>
      <c r="AW56" s="587"/>
      <c r="AX56" s="587"/>
      <c r="AY56" s="587"/>
      <c r="AZ56" s="587"/>
      <c r="BA56" s="587"/>
      <c r="BB56" s="587"/>
      <c r="BC56" s="588"/>
      <c r="BD56" s="530"/>
      <c r="BE56" s="531"/>
      <c r="BF56" s="531"/>
      <c r="BG56" s="531"/>
      <c r="BH56" s="531"/>
      <c r="BI56" s="531"/>
      <c r="BJ56" s="531"/>
      <c r="BK56" s="532"/>
    </row>
    <row r="57" spans="1:63" ht="23.1" customHeight="1">
      <c r="A57" s="596"/>
      <c r="B57" s="367"/>
      <c r="C57" s="521"/>
      <c r="D57" s="522"/>
      <c r="E57" s="522"/>
      <c r="F57" s="522"/>
      <c r="G57" s="522"/>
      <c r="H57" s="522"/>
      <c r="I57" s="522"/>
      <c r="J57" s="522"/>
      <c r="K57" s="522"/>
      <c r="L57" s="522"/>
      <c r="M57" s="522"/>
      <c r="N57" s="522"/>
      <c r="O57" s="522"/>
      <c r="P57" s="522"/>
      <c r="Q57" s="522"/>
      <c r="R57" s="522"/>
      <c r="S57" s="522"/>
      <c r="T57" s="522"/>
      <c r="U57" s="522"/>
      <c r="V57" s="522"/>
      <c r="W57" s="522"/>
      <c r="X57" s="522"/>
      <c r="Y57" s="522"/>
      <c r="Z57" s="522"/>
      <c r="AA57" s="522"/>
      <c r="AB57" s="522"/>
      <c r="AC57" s="522"/>
      <c r="AD57" s="522"/>
      <c r="AE57" s="522"/>
      <c r="AF57" s="522"/>
      <c r="AG57" s="522"/>
      <c r="AH57" s="522"/>
      <c r="AI57" s="522"/>
      <c r="AJ57" s="522"/>
      <c r="AK57" s="522"/>
      <c r="AL57" s="522"/>
      <c r="AM57" s="522"/>
      <c r="AN57" s="522"/>
      <c r="AO57" s="522"/>
      <c r="AP57" s="523"/>
      <c r="AQ57" s="524"/>
      <c r="AR57" s="525"/>
      <c r="AS57" s="525"/>
      <c r="AT57" s="525"/>
      <c r="AU57" s="526"/>
      <c r="AV57" s="586"/>
      <c r="AW57" s="587"/>
      <c r="AX57" s="587"/>
      <c r="AY57" s="587"/>
      <c r="AZ57" s="587"/>
      <c r="BA57" s="587"/>
      <c r="BB57" s="587"/>
      <c r="BC57" s="588"/>
      <c r="BD57" s="530"/>
      <c r="BE57" s="531"/>
      <c r="BF57" s="531"/>
      <c r="BG57" s="531"/>
      <c r="BH57" s="531"/>
      <c r="BI57" s="531"/>
      <c r="BJ57" s="531"/>
      <c r="BK57" s="532"/>
    </row>
    <row r="58" spans="1:63" ht="23.1" customHeight="1">
      <c r="A58" s="596"/>
      <c r="B58" s="367"/>
      <c r="C58" s="521"/>
      <c r="D58" s="522"/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522"/>
      <c r="AK58" s="522"/>
      <c r="AL58" s="522"/>
      <c r="AM58" s="522"/>
      <c r="AN58" s="522"/>
      <c r="AO58" s="522"/>
      <c r="AP58" s="523"/>
      <c r="AQ58" s="524"/>
      <c r="AR58" s="525"/>
      <c r="AS58" s="525"/>
      <c r="AT58" s="525"/>
      <c r="AU58" s="526"/>
      <c r="AV58" s="586"/>
      <c r="AW58" s="587"/>
      <c r="AX58" s="587"/>
      <c r="AY58" s="587"/>
      <c r="AZ58" s="587"/>
      <c r="BA58" s="587"/>
      <c r="BB58" s="587"/>
      <c r="BC58" s="588"/>
      <c r="BD58" s="586"/>
      <c r="BE58" s="587"/>
      <c r="BF58" s="587"/>
      <c r="BG58" s="587"/>
      <c r="BH58" s="587"/>
      <c r="BI58" s="587"/>
      <c r="BJ58" s="587"/>
      <c r="BK58" s="588"/>
    </row>
    <row r="59" spans="1:63" ht="23.1" customHeight="1">
      <c r="A59" s="596"/>
      <c r="B59" s="367"/>
      <c r="C59" s="521"/>
      <c r="D59" s="522"/>
      <c r="E59" s="52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2"/>
      <c r="AE59" s="522"/>
      <c r="AF59" s="522"/>
      <c r="AG59" s="522"/>
      <c r="AH59" s="522"/>
      <c r="AI59" s="522"/>
      <c r="AJ59" s="522"/>
      <c r="AK59" s="522"/>
      <c r="AL59" s="522"/>
      <c r="AM59" s="522"/>
      <c r="AN59" s="522"/>
      <c r="AO59" s="522"/>
      <c r="AP59" s="523"/>
      <c r="AQ59" s="524"/>
      <c r="AR59" s="525"/>
      <c r="AS59" s="525"/>
      <c r="AT59" s="525"/>
      <c r="AU59" s="526"/>
      <c r="AV59" s="586"/>
      <c r="AW59" s="587"/>
      <c r="AX59" s="587"/>
      <c r="AY59" s="587"/>
      <c r="AZ59" s="587"/>
      <c r="BA59" s="587"/>
      <c r="BB59" s="587"/>
      <c r="BC59" s="588"/>
      <c r="BD59" s="586"/>
      <c r="BE59" s="587"/>
      <c r="BF59" s="587"/>
      <c r="BG59" s="587"/>
      <c r="BH59" s="587"/>
      <c r="BI59" s="587"/>
      <c r="BJ59" s="587"/>
      <c r="BK59" s="588"/>
    </row>
    <row r="60" spans="1:63" ht="23.1" customHeight="1">
      <c r="A60" s="596"/>
      <c r="B60" s="367"/>
      <c r="C60" s="521"/>
      <c r="D60" s="522"/>
      <c r="E60" s="522"/>
      <c r="F60" s="522"/>
      <c r="G60" s="522"/>
      <c r="H60" s="522"/>
      <c r="I60" s="522"/>
      <c r="J60" s="522"/>
      <c r="K60" s="522"/>
      <c r="L60" s="522"/>
      <c r="M60" s="522"/>
      <c r="N60" s="522"/>
      <c r="O60" s="522"/>
      <c r="P60" s="522"/>
      <c r="Q60" s="522"/>
      <c r="R60" s="522"/>
      <c r="S60" s="522"/>
      <c r="T60" s="522"/>
      <c r="U60" s="522"/>
      <c r="V60" s="522"/>
      <c r="W60" s="522"/>
      <c r="X60" s="522"/>
      <c r="Y60" s="522"/>
      <c r="Z60" s="522"/>
      <c r="AA60" s="522"/>
      <c r="AB60" s="522"/>
      <c r="AC60" s="522"/>
      <c r="AD60" s="522"/>
      <c r="AE60" s="522"/>
      <c r="AF60" s="522"/>
      <c r="AG60" s="522"/>
      <c r="AH60" s="522"/>
      <c r="AI60" s="522"/>
      <c r="AJ60" s="522"/>
      <c r="AK60" s="522"/>
      <c r="AL60" s="522"/>
      <c r="AM60" s="522"/>
      <c r="AN60" s="522"/>
      <c r="AO60" s="522"/>
      <c r="AP60" s="523"/>
      <c r="AQ60" s="524"/>
      <c r="AR60" s="525"/>
      <c r="AS60" s="525"/>
      <c r="AT60" s="525"/>
      <c r="AU60" s="526"/>
      <c r="AV60" s="586"/>
      <c r="AW60" s="587"/>
      <c r="AX60" s="587"/>
      <c r="AY60" s="587"/>
      <c r="AZ60" s="587"/>
      <c r="BA60" s="587"/>
      <c r="BB60" s="587"/>
      <c r="BC60" s="588"/>
      <c r="BD60" s="586"/>
      <c r="BE60" s="587"/>
      <c r="BF60" s="587"/>
      <c r="BG60" s="587"/>
      <c r="BH60" s="587"/>
      <c r="BI60" s="587"/>
      <c r="BJ60" s="587"/>
      <c r="BK60" s="588"/>
    </row>
    <row r="61" spans="1:63" ht="23.1" customHeight="1">
      <c r="A61" s="596"/>
      <c r="B61" s="367"/>
      <c r="C61" s="521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22"/>
      <c r="AJ61" s="522"/>
      <c r="AK61" s="522"/>
      <c r="AL61" s="522"/>
      <c r="AM61" s="522"/>
      <c r="AN61" s="522"/>
      <c r="AO61" s="522"/>
      <c r="AP61" s="523"/>
      <c r="AQ61" s="524"/>
      <c r="AR61" s="525"/>
      <c r="AS61" s="525"/>
      <c r="AT61" s="525"/>
      <c r="AU61" s="526"/>
      <c r="AV61" s="527"/>
      <c r="AW61" s="528"/>
      <c r="AX61" s="528"/>
      <c r="AY61" s="528"/>
      <c r="AZ61" s="528"/>
      <c r="BA61" s="528"/>
      <c r="BB61" s="528"/>
      <c r="BC61" s="529"/>
      <c r="BD61" s="586"/>
      <c r="BE61" s="587"/>
      <c r="BF61" s="587"/>
      <c r="BG61" s="587"/>
      <c r="BH61" s="587"/>
      <c r="BI61" s="587"/>
      <c r="BJ61" s="587"/>
      <c r="BK61" s="588"/>
    </row>
    <row r="62" spans="1:63" ht="23.1" customHeight="1">
      <c r="A62" s="596"/>
      <c r="B62" s="367"/>
      <c r="C62" s="521"/>
      <c r="D62" s="522"/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  <c r="AH62" s="522"/>
      <c r="AI62" s="522"/>
      <c r="AJ62" s="522"/>
      <c r="AK62" s="522"/>
      <c r="AL62" s="522"/>
      <c r="AM62" s="522"/>
      <c r="AN62" s="522"/>
      <c r="AO62" s="522"/>
      <c r="AP62" s="523"/>
      <c r="AQ62" s="524"/>
      <c r="AR62" s="525"/>
      <c r="AS62" s="525"/>
      <c r="AT62" s="525"/>
      <c r="AU62" s="526"/>
      <c r="AV62" s="586"/>
      <c r="AW62" s="587"/>
      <c r="AX62" s="587"/>
      <c r="AY62" s="587"/>
      <c r="AZ62" s="587"/>
      <c r="BA62" s="587"/>
      <c r="BB62" s="587"/>
      <c r="BC62" s="588"/>
      <c r="BD62" s="628"/>
      <c r="BE62" s="629"/>
      <c r="BF62" s="629"/>
      <c r="BG62" s="629"/>
      <c r="BH62" s="629"/>
      <c r="BI62" s="629"/>
      <c r="BJ62" s="629"/>
      <c r="BK62" s="630"/>
    </row>
    <row r="63" spans="1:63" ht="23.1" customHeight="1">
      <c r="A63" s="597"/>
      <c r="B63" s="368"/>
      <c r="C63" s="648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50"/>
      <c r="AQ63" s="651"/>
      <c r="AR63" s="652"/>
      <c r="AS63" s="652"/>
      <c r="AT63" s="652"/>
      <c r="AU63" s="653"/>
      <c r="AV63" s="654"/>
      <c r="AW63" s="655"/>
      <c r="AX63" s="655"/>
      <c r="AY63" s="655"/>
      <c r="AZ63" s="655"/>
      <c r="BA63" s="655"/>
      <c r="BB63" s="655"/>
      <c r="BC63" s="656"/>
      <c r="BD63" s="610"/>
      <c r="BE63" s="611"/>
      <c r="BF63" s="611"/>
      <c r="BG63" s="611"/>
      <c r="BH63" s="611"/>
      <c r="BI63" s="611"/>
      <c r="BJ63" s="611"/>
      <c r="BK63" s="612"/>
    </row>
    <row r="64" spans="1:63" ht="21" customHeight="1">
      <c r="A64" s="594" t="s">
        <v>64</v>
      </c>
      <c r="B64" s="369">
        <v>1</v>
      </c>
      <c r="C64" s="521" t="s">
        <v>63</v>
      </c>
      <c r="D64" s="522"/>
      <c r="E64" s="522"/>
      <c r="F64" s="522"/>
      <c r="G64" s="522"/>
      <c r="H64" s="522"/>
      <c r="I64" s="522"/>
      <c r="J64" s="522"/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  <c r="X64" s="522"/>
      <c r="Y64" s="522"/>
      <c r="Z64" s="522"/>
      <c r="AA64" s="522"/>
      <c r="AB64" s="522"/>
      <c r="AC64" s="522"/>
      <c r="AD64" s="522"/>
      <c r="AE64" s="522"/>
      <c r="AF64" s="522"/>
      <c r="AG64" s="522"/>
      <c r="AH64" s="522"/>
      <c r="AI64" s="522"/>
      <c r="AJ64" s="522"/>
      <c r="AK64" s="522"/>
      <c r="AL64" s="522"/>
      <c r="AM64" s="522"/>
      <c r="AN64" s="522"/>
      <c r="AO64" s="522"/>
      <c r="AP64" s="523"/>
      <c r="AQ64" s="613">
        <v>24</v>
      </c>
      <c r="AR64" s="614"/>
      <c r="AS64" s="614"/>
      <c r="AT64" s="614"/>
      <c r="AU64" s="615"/>
      <c r="AV64" s="527"/>
      <c r="AW64" s="528"/>
      <c r="AX64" s="528"/>
      <c r="AY64" s="528"/>
      <c r="AZ64" s="528"/>
      <c r="BA64" s="528"/>
      <c r="BB64" s="528"/>
      <c r="BC64" s="529"/>
      <c r="BD64" s="647" t="s">
        <v>199</v>
      </c>
      <c r="BE64" s="617"/>
      <c r="BF64" s="617"/>
      <c r="BG64" s="617"/>
      <c r="BH64" s="617"/>
      <c r="BI64" s="617"/>
      <c r="BJ64" s="617"/>
      <c r="BK64" s="618"/>
    </row>
    <row r="65" spans="1:64" ht="23.1" customHeight="1">
      <c r="A65" s="596"/>
      <c r="B65" s="367"/>
      <c r="C65" s="521"/>
      <c r="D65" s="522"/>
      <c r="E65" s="522"/>
      <c r="F65" s="522"/>
      <c r="G65" s="522"/>
      <c r="H65" s="522"/>
      <c r="I65" s="522"/>
      <c r="J65" s="522"/>
      <c r="K65" s="522"/>
      <c r="L65" s="522"/>
      <c r="M65" s="522"/>
      <c r="N65" s="522"/>
      <c r="O65" s="522"/>
      <c r="P65" s="522"/>
      <c r="Q65" s="522"/>
      <c r="R65" s="522"/>
      <c r="S65" s="522"/>
      <c r="T65" s="522"/>
      <c r="U65" s="522"/>
      <c r="V65" s="522"/>
      <c r="W65" s="522"/>
      <c r="X65" s="522"/>
      <c r="Y65" s="522"/>
      <c r="Z65" s="522"/>
      <c r="AA65" s="522"/>
      <c r="AB65" s="522"/>
      <c r="AC65" s="522"/>
      <c r="AD65" s="522"/>
      <c r="AE65" s="522"/>
      <c r="AF65" s="522"/>
      <c r="AG65" s="522"/>
      <c r="AH65" s="522"/>
      <c r="AI65" s="522"/>
      <c r="AJ65" s="522"/>
      <c r="AK65" s="522"/>
      <c r="AL65" s="522"/>
      <c r="AM65" s="522"/>
      <c r="AN65" s="522"/>
      <c r="AO65" s="522"/>
      <c r="AP65" s="523"/>
      <c r="AQ65" s="524"/>
      <c r="AR65" s="525"/>
      <c r="AS65" s="525"/>
      <c r="AT65" s="525"/>
      <c r="AU65" s="526"/>
      <c r="AV65" s="586"/>
      <c r="AW65" s="587"/>
      <c r="AX65" s="587"/>
      <c r="AY65" s="587"/>
      <c r="AZ65" s="587"/>
      <c r="BA65" s="587"/>
      <c r="BB65" s="587"/>
      <c r="BC65" s="588"/>
      <c r="BD65" s="530"/>
      <c r="BE65" s="531"/>
      <c r="BF65" s="531"/>
      <c r="BG65" s="531"/>
      <c r="BH65" s="531"/>
      <c r="BI65" s="531"/>
      <c r="BJ65" s="531"/>
      <c r="BK65" s="532"/>
    </row>
    <row r="66" spans="1:64" ht="23.1" customHeight="1">
      <c r="A66" s="596"/>
      <c r="B66" s="367"/>
      <c r="C66" s="521"/>
      <c r="D66" s="522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522"/>
      <c r="W66" s="522"/>
      <c r="X66" s="522"/>
      <c r="Y66" s="522"/>
      <c r="Z66" s="522"/>
      <c r="AA66" s="522"/>
      <c r="AB66" s="522"/>
      <c r="AC66" s="522"/>
      <c r="AD66" s="522"/>
      <c r="AE66" s="522"/>
      <c r="AF66" s="522"/>
      <c r="AG66" s="522"/>
      <c r="AH66" s="522"/>
      <c r="AI66" s="522"/>
      <c r="AJ66" s="522"/>
      <c r="AK66" s="522"/>
      <c r="AL66" s="522"/>
      <c r="AM66" s="522"/>
      <c r="AN66" s="522"/>
      <c r="AO66" s="522"/>
      <c r="AP66" s="523"/>
      <c r="AQ66" s="524"/>
      <c r="AR66" s="525"/>
      <c r="AS66" s="525"/>
      <c r="AT66" s="525"/>
      <c r="AU66" s="526"/>
      <c r="AV66" s="586"/>
      <c r="AW66" s="587"/>
      <c r="AX66" s="587"/>
      <c r="AY66" s="587"/>
      <c r="AZ66" s="587"/>
      <c r="BA66" s="587"/>
      <c r="BB66" s="587"/>
      <c r="BC66" s="588"/>
      <c r="BD66" s="530"/>
      <c r="BE66" s="531"/>
      <c r="BF66" s="531"/>
      <c r="BG66" s="531"/>
      <c r="BH66" s="531"/>
      <c r="BI66" s="531"/>
      <c r="BJ66" s="531"/>
      <c r="BK66" s="532"/>
    </row>
    <row r="67" spans="1:64" ht="23.1" customHeight="1">
      <c r="A67" s="596"/>
      <c r="B67" s="367"/>
      <c r="C67" s="521"/>
      <c r="D67" s="522"/>
      <c r="E67" s="522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2"/>
      <c r="Q67" s="522"/>
      <c r="R67" s="522"/>
      <c r="S67" s="522"/>
      <c r="T67" s="522"/>
      <c r="U67" s="522"/>
      <c r="V67" s="522"/>
      <c r="W67" s="522"/>
      <c r="X67" s="522"/>
      <c r="Y67" s="522"/>
      <c r="Z67" s="522"/>
      <c r="AA67" s="522"/>
      <c r="AB67" s="522"/>
      <c r="AC67" s="522"/>
      <c r="AD67" s="522"/>
      <c r="AE67" s="522"/>
      <c r="AF67" s="522"/>
      <c r="AG67" s="522"/>
      <c r="AH67" s="522"/>
      <c r="AI67" s="522"/>
      <c r="AJ67" s="522"/>
      <c r="AK67" s="522"/>
      <c r="AL67" s="522"/>
      <c r="AM67" s="522"/>
      <c r="AN67" s="522"/>
      <c r="AO67" s="522"/>
      <c r="AP67" s="523"/>
      <c r="AQ67" s="641"/>
      <c r="AR67" s="642"/>
      <c r="AS67" s="642"/>
      <c r="AT67" s="642"/>
      <c r="AU67" s="643"/>
      <c r="AV67" s="586"/>
      <c r="AW67" s="587"/>
      <c r="AX67" s="587"/>
      <c r="AY67" s="587"/>
      <c r="AZ67" s="587"/>
      <c r="BA67" s="587"/>
      <c r="BB67" s="587"/>
      <c r="BC67" s="588"/>
      <c r="BD67" s="530"/>
      <c r="BE67" s="531"/>
      <c r="BF67" s="531"/>
      <c r="BG67" s="531"/>
      <c r="BH67" s="531"/>
      <c r="BI67" s="531"/>
      <c r="BJ67" s="531"/>
      <c r="BK67" s="532"/>
    </row>
    <row r="68" spans="1:64" ht="23.1" customHeight="1">
      <c r="A68" s="596"/>
      <c r="B68" s="367"/>
      <c r="C68" s="521"/>
      <c r="D68" s="522"/>
      <c r="E68" s="522"/>
      <c r="F68" s="522"/>
      <c r="G68" s="522"/>
      <c r="H68" s="522"/>
      <c r="I68" s="522"/>
      <c r="J68" s="522"/>
      <c r="K68" s="522"/>
      <c r="L68" s="522"/>
      <c r="M68" s="522"/>
      <c r="N68" s="522"/>
      <c r="O68" s="522"/>
      <c r="P68" s="522"/>
      <c r="Q68" s="522"/>
      <c r="R68" s="522"/>
      <c r="S68" s="522"/>
      <c r="T68" s="522"/>
      <c r="U68" s="522"/>
      <c r="V68" s="522"/>
      <c r="W68" s="522"/>
      <c r="X68" s="522"/>
      <c r="Y68" s="522"/>
      <c r="Z68" s="522"/>
      <c r="AA68" s="522"/>
      <c r="AB68" s="522"/>
      <c r="AC68" s="522"/>
      <c r="AD68" s="522"/>
      <c r="AE68" s="522"/>
      <c r="AF68" s="522"/>
      <c r="AG68" s="522"/>
      <c r="AH68" s="522"/>
      <c r="AI68" s="522"/>
      <c r="AJ68" s="522"/>
      <c r="AK68" s="522"/>
      <c r="AL68" s="522"/>
      <c r="AM68" s="522"/>
      <c r="AN68" s="522"/>
      <c r="AO68" s="522"/>
      <c r="AP68" s="523"/>
      <c r="AQ68" s="644"/>
      <c r="AR68" s="645"/>
      <c r="AS68" s="645"/>
      <c r="AT68" s="645"/>
      <c r="AU68" s="646"/>
      <c r="AV68" s="586"/>
      <c r="AW68" s="587"/>
      <c r="AX68" s="587"/>
      <c r="AY68" s="587"/>
      <c r="AZ68" s="587"/>
      <c r="BA68" s="587"/>
      <c r="BB68" s="587"/>
      <c r="BC68" s="588"/>
      <c r="BD68" s="518"/>
      <c r="BE68" s="519"/>
      <c r="BF68" s="519"/>
      <c r="BG68" s="519"/>
      <c r="BH68" s="519"/>
      <c r="BI68" s="519"/>
      <c r="BJ68" s="519"/>
      <c r="BK68" s="520"/>
    </row>
    <row r="69" spans="1:64" ht="23.1" customHeight="1">
      <c r="A69" s="596"/>
      <c r="B69" s="498"/>
      <c r="C69" s="533"/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534"/>
      <c r="AH69" s="534"/>
      <c r="AI69" s="534"/>
      <c r="AJ69" s="534"/>
      <c r="AK69" s="534"/>
      <c r="AL69" s="534"/>
      <c r="AM69" s="534"/>
      <c r="AN69" s="534"/>
      <c r="AO69" s="534"/>
      <c r="AP69" s="535"/>
      <c r="AQ69" s="524"/>
      <c r="AR69" s="525"/>
      <c r="AS69" s="525"/>
      <c r="AT69" s="525"/>
      <c r="AU69" s="526"/>
      <c r="AV69" s="586"/>
      <c r="AW69" s="587"/>
      <c r="AX69" s="587"/>
      <c r="AY69" s="587"/>
      <c r="AZ69" s="587"/>
      <c r="BA69" s="587"/>
      <c r="BB69" s="587"/>
      <c r="BC69" s="588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596"/>
      <c r="B70" s="498"/>
      <c r="C70" s="521"/>
      <c r="D70" s="522"/>
      <c r="E70" s="522"/>
      <c r="F70" s="522"/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22"/>
      <c r="T70" s="522"/>
      <c r="U70" s="522"/>
      <c r="V70" s="522"/>
      <c r="W70" s="522"/>
      <c r="X70" s="522"/>
      <c r="Y70" s="522"/>
      <c r="Z70" s="522"/>
      <c r="AA70" s="522"/>
      <c r="AB70" s="522"/>
      <c r="AC70" s="522"/>
      <c r="AD70" s="522"/>
      <c r="AE70" s="522"/>
      <c r="AF70" s="522"/>
      <c r="AG70" s="522"/>
      <c r="AH70" s="522"/>
      <c r="AI70" s="522"/>
      <c r="AJ70" s="522"/>
      <c r="AK70" s="522"/>
      <c r="AL70" s="522"/>
      <c r="AM70" s="522"/>
      <c r="AN70" s="522"/>
      <c r="AO70" s="522"/>
      <c r="AP70" s="523"/>
      <c r="AQ70" s="524"/>
      <c r="AR70" s="525"/>
      <c r="AS70" s="525"/>
      <c r="AT70" s="525"/>
      <c r="AU70" s="526"/>
      <c r="AV70" s="527"/>
      <c r="AW70" s="528"/>
      <c r="AX70" s="528"/>
      <c r="AY70" s="528"/>
      <c r="AZ70" s="528"/>
      <c r="BA70" s="528"/>
      <c r="BB70" s="528"/>
      <c r="BC70" s="529"/>
      <c r="BD70" s="530"/>
      <c r="BE70" s="531"/>
      <c r="BF70" s="531"/>
      <c r="BG70" s="531"/>
      <c r="BH70" s="531"/>
      <c r="BI70" s="531"/>
      <c r="BJ70" s="531"/>
      <c r="BK70" s="532"/>
    </row>
    <row r="71" spans="1:64" ht="23.1" customHeight="1">
      <c r="A71" s="596"/>
      <c r="B71" s="498"/>
      <c r="C71" s="631"/>
      <c r="D71" s="632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2"/>
      <c r="AC71" s="632"/>
      <c r="AD71" s="632"/>
      <c r="AE71" s="632"/>
      <c r="AF71" s="632"/>
      <c r="AG71" s="632"/>
      <c r="AH71" s="632"/>
      <c r="AI71" s="632"/>
      <c r="AJ71" s="632"/>
      <c r="AK71" s="632"/>
      <c r="AL71" s="632"/>
      <c r="AM71" s="632"/>
      <c r="AN71" s="632"/>
      <c r="AO71" s="632"/>
      <c r="AP71" s="633"/>
      <c r="AQ71" s="634"/>
      <c r="AR71" s="635"/>
      <c r="AS71" s="635"/>
      <c r="AT71" s="635"/>
      <c r="AU71" s="636"/>
      <c r="AV71" s="637"/>
      <c r="AW71" s="536"/>
      <c r="AX71" s="536"/>
      <c r="AY71" s="536"/>
      <c r="AZ71" s="536"/>
      <c r="BA71" s="536"/>
      <c r="BB71" s="536"/>
      <c r="BC71" s="537"/>
      <c r="BD71" s="638" t="s">
        <v>65</v>
      </c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596"/>
      <c r="B72" s="498"/>
      <c r="C72" s="622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4"/>
      <c r="AQ72" s="625"/>
      <c r="AR72" s="626"/>
      <c r="AS72" s="626"/>
      <c r="AT72" s="626"/>
      <c r="AU72" s="627"/>
      <c r="AV72" s="586"/>
      <c r="AW72" s="587"/>
      <c r="AX72" s="587"/>
      <c r="AY72" s="587"/>
      <c r="AZ72" s="587"/>
      <c r="BA72" s="587"/>
      <c r="BB72" s="587"/>
      <c r="BC72" s="588"/>
      <c r="BD72" s="518"/>
      <c r="BE72" s="519"/>
      <c r="BF72" s="519"/>
      <c r="BG72" s="519"/>
      <c r="BH72" s="519"/>
      <c r="BI72" s="519"/>
      <c r="BJ72" s="519"/>
      <c r="BK72" s="520"/>
    </row>
    <row r="73" spans="1:64" ht="22.5" customHeight="1">
      <c r="A73" s="596"/>
      <c r="B73" s="498"/>
      <c r="C73" s="622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623"/>
      <c r="AL73" s="623"/>
      <c r="AM73" s="623"/>
      <c r="AN73" s="623"/>
      <c r="AO73" s="623"/>
      <c r="AP73" s="624"/>
      <c r="AQ73" s="625"/>
      <c r="AR73" s="626"/>
      <c r="AS73" s="626"/>
      <c r="AT73" s="626"/>
      <c r="AU73" s="627"/>
      <c r="AV73" s="530"/>
      <c r="AW73" s="531"/>
      <c r="AX73" s="531"/>
      <c r="AY73" s="531"/>
      <c r="AZ73" s="531"/>
      <c r="BA73" s="531"/>
      <c r="BB73" s="531"/>
      <c r="BC73" s="532"/>
      <c r="BD73" s="628"/>
      <c r="BE73" s="629"/>
      <c r="BF73" s="629"/>
      <c r="BG73" s="629"/>
      <c r="BH73" s="629"/>
      <c r="BI73" s="629"/>
      <c r="BJ73" s="629"/>
      <c r="BK73" s="630"/>
    </row>
    <row r="74" spans="1:64" ht="22.5" customHeight="1">
      <c r="A74" s="596"/>
      <c r="B74" s="499"/>
      <c r="C74" s="622"/>
      <c r="D74" s="623"/>
      <c r="E74" s="623"/>
      <c r="F74" s="623"/>
      <c r="G74" s="623"/>
      <c r="H74" s="623"/>
      <c r="I74" s="623"/>
      <c r="J74" s="623"/>
      <c r="K74" s="623"/>
      <c r="L74" s="623"/>
      <c r="M74" s="623"/>
      <c r="N74" s="623"/>
      <c r="O74" s="623"/>
      <c r="P74" s="623"/>
      <c r="Q74" s="623"/>
      <c r="R74" s="623"/>
      <c r="S74" s="623"/>
      <c r="T74" s="623"/>
      <c r="U74" s="623"/>
      <c r="V74" s="623"/>
      <c r="W74" s="623"/>
      <c r="X74" s="623"/>
      <c r="Y74" s="623"/>
      <c r="Z74" s="623"/>
      <c r="AA74" s="623"/>
      <c r="AB74" s="623"/>
      <c r="AC74" s="623"/>
      <c r="AD74" s="623"/>
      <c r="AE74" s="623"/>
      <c r="AF74" s="623"/>
      <c r="AG74" s="623"/>
      <c r="AH74" s="623"/>
      <c r="AI74" s="623"/>
      <c r="AJ74" s="623"/>
      <c r="AK74" s="623"/>
      <c r="AL74" s="623"/>
      <c r="AM74" s="623"/>
      <c r="AN74" s="623"/>
      <c r="AO74" s="623"/>
      <c r="AP74" s="624"/>
      <c r="AQ74" s="625"/>
      <c r="AR74" s="626"/>
      <c r="AS74" s="626"/>
      <c r="AT74" s="626"/>
      <c r="AU74" s="627"/>
      <c r="AV74" s="530"/>
      <c r="AW74" s="531"/>
      <c r="AX74" s="531"/>
      <c r="AY74" s="531"/>
      <c r="AZ74" s="531"/>
      <c r="BA74" s="531"/>
      <c r="BB74" s="531"/>
      <c r="BC74" s="532"/>
      <c r="BD74" s="604"/>
      <c r="BE74" s="605"/>
      <c r="BF74" s="605"/>
      <c r="BG74" s="605"/>
      <c r="BH74" s="605"/>
      <c r="BI74" s="605"/>
      <c r="BJ74" s="605"/>
      <c r="BK74" s="606"/>
    </row>
    <row r="75" spans="1:64" ht="22.5" customHeight="1">
      <c r="A75" s="596"/>
      <c r="B75" s="367"/>
      <c r="C75" s="622"/>
      <c r="D75" s="623"/>
      <c r="E75" s="623"/>
      <c r="F75" s="623"/>
      <c r="G75" s="623"/>
      <c r="H75" s="623"/>
      <c r="I75" s="623"/>
      <c r="J75" s="623"/>
      <c r="K75" s="623"/>
      <c r="L75" s="623"/>
      <c r="M75" s="623"/>
      <c r="N75" s="623"/>
      <c r="O75" s="623"/>
      <c r="P75" s="623"/>
      <c r="Q75" s="623"/>
      <c r="R75" s="623"/>
      <c r="S75" s="623"/>
      <c r="T75" s="623"/>
      <c r="U75" s="623"/>
      <c r="V75" s="623"/>
      <c r="W75" s="623"/>
      <c r="X75" s="623"/>
      <c r="Y75" s="623"/>
      <c r="Z75" s="623"/>
      <c r="AA75" s="623"/>
      <c r="AB75" s="623"/>
      <c r="AC75" s="623"/>
      <c r="AD75" s="623"/>
      <c r="AE75" s="623"/>
      <c r="AF75" s="623"/>
      <c r="AG75" s="623"/>
      <c r="AH75" s="623"/>
      <c r="AI75" s="623"/>
      <c r="AJ75" s="623"/>
      <c r="AK75" s="623"/>
      <c r="AL75" s="623"/>
      <c r="AM75" s="623"/>
      <c r="AN75" s="623"/>
      <c r="AO75" s="623"/>
      <c r="AP75" s="624"/>
      <c r="AQ75" s="625"/>
      <c r="AR75" s="626"/>
      <c r="AS75" s="626"/>
      <c r="AT75" s="626"/>
      <c r="AU75" s="627"/>
      <c r="AV75" s="530"/>
      <c r="AW75" s="531"/>
      <c r="AX75" s="531"/>
      <c r="AY75" s="531"/>
      <c r="AZ75" s="531"/>
      <c r="BA75" s="531"/>
      <c r="BB75" s="531"/>
      <c r="BC75" s="532"/>
      <c r="BD75" s="604"/>
      <c r="BE75" s="605"/>
      <c r="BF75" s="605"/>
      <c r="BG75" s="605"/>
      <c r="BH75" s="605"/>
      <c r="BI75" s="605"/>
      <c r="BJ75" s="605"/>
      <c r="BK75" s="606"/>
    </row>
    <row r="76" spans="1:64" ht="24.75" customHeight="1">
      <c r="A76" s="597"/>
      <c r="B76" s="368"/>
      <c r="C76" s="550"/>
      <c r="D76" s="551"/>
      <c r="E76" s="551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551"/>
      <c r="AK76" s="551"/>
      <c r="AL76" s="551"/>
      <c r="AM76" s="551"/>
      <c r="AN76" s="551"/>
      <c r="AO76" s="551"/>
      <c r="AP76" s="552"/>
      <c r="AQ76" s="553"/>
      <c r="AR76" s="554"/>
      <c r="AS76" s="554"/>
      <c r="AT76" s="554"/>
      <c r="AU76" s="555"/>
      <c r="AV76" s="607"/>
      <c r="AW76" s="608"/>
      <c r="AX76" s="608"/>
      <c r="AY76" s="608"/>
      <c r="AZ76" s="608"/>
      <c r="BA76" s="608"/>
      <c r="BB76" s="608"/>
      <c r="BC76" s="609"/>
      <c r="BD76" s="610"/>
      <c r="BE76" s="611"/>
      <c r="BF76" s="611"/>
      <c r="BG76" s="611"/>
      <c r="BH76" s="611"/>
      <c r="BI76" s="611"/>
      <c r="BJ76" s="611"/>
      <c r="BK76" s="612"/>
    </row>
    <row r="77" spans="1:64" ht="23.1" customHeight="1">
      <c r="A77" s="594" t="s">
        <v>28</v>
      </c>
      <c r="B77" s="369">
        <v>1</v>
      </c>
      <c r="C77" s="521" t="s">
        <v>66</v>
      </c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522"/>
      <c r="R77" s="522"/>
      <c r="S77" s="522"/>
      <c r="T77" s="522"/>
      <c r="U77" s="522"/>
      <c r="V77" s="522"/>
      <c r="W77" s="522"/>
      <c r="X77" s="522"/>
      <c r="Y77" s="522"/>
      <c r="Z77" s="522"/>
      <c r="AA77" s="522"/>
      <c r="AB77" s="522"/>
      <c r="AC77" s="522"/>
      <c r="AD77" s="522"/>
      <c r="AE77" s="522"/>
      <c r="AF77" s="522"/>
      <c r="AG77" s="522"/>
      <c r="AH77" s="522"/>
      <c r="AI77" s="522"/>
      <c r="AJ77" s="522"/>
      <c r="AK77" s="522"/>
      <c r="AL77" s="522"/>
      <c r="AM77" s="522"/>
      <c r="AN77" s="522"/>
      <c r="AO77" s="522"/>
      <c r="AP77" s="523"/>
      <c r="AQ77" s="613">
        <v>24</v>
      </c>
      <c r="AR77" s="614"/>
      <c r="AS77" s="614"/>
      <c r="AT77" s="614"/>
      <c r="AU77" s="615"/>
      <c r="AV77" s="527"/>
      <c r="AW77" s="528"/>
      <c r="AX77" s="528"/>
      <c r="AY77" s="528"/>
      <c r="AZ77" s="528"/>
      <c r="BA77" s="528"/>
      <c r="BB77" s="528"/>
      <c r="BC77" s="529"/>
      <c r="BD77" s="616" t="s">
        <v>67</v>
      </c>
      <c r="BE77" s="617"/>
      <c r="BF77" s="617"/>
      <c r="BG77" s="617"/>
      <c r="BH77" s="617"/>
      <c r="BI77" s="617"/>
      <c r="BJ77" s="617"/>
      <c r="BK77" s="618"/>
      <c r="BL77" s="506"/>
    </row>
    <row r="78" spans="1:64" ht="23.1" customHeight="1">
      <c r="A78" s="596"/>
      <c r="B78" s="500">
        <v>2</v>
      </c>
      <c r="C78" s="580" t="s">
        <v>68</v>
      </c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581"/>
      <c r="Y78" s="581"/>
      <c r="Z78" s="581"/>
      <c r="AA78" s="581"/>
      <c r="AB78" s="581"/>
      <c r="AC78" s="581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  <c r="AP78" s="582"/>
      <c r="AQ78" s="524">
        <v>24</v>
      </c>
      <c r="AR78" s="525"/>
      <c r="AS78" s="525"/>
      <c r="AT78" s="525"/>
      <c r="AU78" s="526"/>
      <c r="AV78" s="527" t="s">
        <v>69</v>
      </c>
      <c r="AW78" s="528"/>
      <c r="AX78" s="528"/>
      <c r="AY78" s="528"/>
      <c r="AZ78" s="528"/>
      <c r="BA78" s="528"/>
      <c r="BB78" s="528"/>
      <c r="BC78" s="529"/>
      <c r="BD78" s="619"/>
      <c r="BE78" s="620"/>
      <c r="BF78" s="620"/>
      <c r="BG78" s="620"/>
      <c r="BH78" s="620"/>
      <c r="BI78" s="620"/>
      <c r="BJ78" s="620"/>
      <c r="BK78" s="621"/>
      <c r="BL78" s="507"/>
    </row>
    <row r="79" spans="1:64" ht="23.1" customHeight="1">
      <c r="A79" s="596"/>
      <c r="B79" s="366"/>
      <c r="C79" s="521"/>
      <c r="D79" s="522"/>
      <c r="E79" s="522"/>
      <c r="F79" s="522"/>
      <c r="G79" s="522"/>
      <c r="H79" s="522"/>
      <c r="I79" s="522"/>
      <c r="J79" s="522"/>
      <c r="K79" s="522"/>
      <c r="L79" s="522"/>
      <c r="M79" s="522"/>
      <c r="N79" s="522"/>
      <c r="O79" s="522"/>
      <c r="P79" s="522"/>
      <c r="Q79" s="522"/>
      <c r="R79" s="522"/>
      <c r="S79" s="522"/>
      <c r="T79" s="522"/>
      <c r="U79" s="522"/>
      <c r="V79" s="522"/>
      <c r="W79" s="522"/>
      <c r="X79" s="522"/>
      <c r="Y79" s="522"/>
      <c r="Z79" s="522"/>
      <c r="AA79" s="522"/>
      <c r="AB79" s="522"/>
      <c r="AC79" s="522"/>
      <c r="AD79" s="522"/>
      <c r="AE79" s="522"/>
      <c r="AF79" s="522"/>
      <c r="AG79" s="522"/>
      <c r="AH79" s="522"/>
      <c r="AI79" s="522"/>
      <c r="AJ79" s="522"/>
      <c r="AK79" s="522"/>
      <c r="AL79" s="522"/>
      <c r="AM79" s="522"/>
      <c r="AN79" s="522"/>
      <c r="AO79" s="522"/>
      <c r="AP79" s="523"/>
      <c r="AQ79" s="524"/>
      <c r="AR79" s="525"/>
      <c r="AS79" s="525"/>
      <c r="AT79" s="525"/>
      <c r="AU79" s="526"/>
      <c r="AV79" s="527"/>
      <c r="AW79" s="528"/>
      <c r="AX79" s="528"/>
      <c r="AY79" s="528"/>
      <c r="AZ79" s="528"/>
      <c r="BA79" s="528"/>
      <c r="BB79" s="528"/>
      <c r="BC79" s="529"/>
      <c r="BD79" s="530"/>
      <c r="BE79" s="531"/>
      <c r="BF79" s="531"/>
      <c r="BG79" s="531"/>
      <c r="BH79" s="531"/>
      <c r="BI79" s="531"/>
      <c r="BJ79" s="531"/>
      <c r="BK79" s="532"/>
    </row>
    <row r="80" spans="1:64" ht="23.1" customHeight="1">
      <c r="A80" s="596"/>
      <c r="B80" s="366"/>
      <c r="C80" s="533"/>
      <c r="D80" s="534"/>
      <c r="E80" s="534"/>
      <c r="F80" s="534"/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4"/>
      <c r="AC80" s="534"/>
      <c r="AD80" s="534"/>
      <c r="AE80" s="534"/>
      <c r="AF80" s="534"/>
      <c r="AG80" s="534"/>
      <c r="AH80" s="534"/>
      <c r="AI80" s="534"/>
      <c r="AJ80" s="534"/>
      <c r="AK80" s="534"/>
      <c r="AL80" s="534"/>
      <c r="AM80" s="534"/>
      <c r="AN80" s="534"/>
      <c r="AO80" s="534"/>
      <c r="AP80" s="535"/>
      <c r="AQ80" s="524"/>
      <c r="AR80" s="525"/>
      <c r="AS80" s="525"/>
      <c r="AT80" s="525"/>
      <c r="AU80" s="526"/>
      <c r="AV80" s="527"/>
      <c r="AW80" s="536"/>
      <c r="AX80" s="536"/>
      <c r="AY80" s="536"/>
      <c r="AZ80" s="536"/>
      <c r="BA80" s="536"/>
      <c r="BB80" s="536"/>
      <c r="BC80" s="537"/>
      <c r="BD80" s="538"/>
      <c r="BE80" s="539"/>
      <c r="BF80" s="539"/>
      <c r="BG80" s="539"/>
      <c r="BH80" s="539"/>
      <c r="BI80" s="539"/>
      <c r="BJ80" s="539"/>
      <c r="BK80" s="540"/>
    </row>
    <row r="81" spans="1:63" ht="23.1" customHeight="1">
      <c r="A81" s="596"/>
      <c r="B81" s="366"/>
      <c r="C81" s="521"/>
      <c r="D81" s="522"/>
      <c r="E81" s="522"/>
      <c r="F81" s="522"/>
      <c r="G81" s="522"/>
      <c r="H81" s="522"/>
      <c r="I81" s="522"/>
      <c r="J81" s="522"/>
      <c r="K81" s="522"/>
      <c r="L81" s="522"/>
      <c r="M81" s="522"/>
      <c r="N81" s="522"/>
      <c r="O81" s="522"/>
      <c r="P81" s="522"/>
      <c r="Q81" s="522"/>
      <c r="R81" s="522"/>
      <c r="S81" s="522"/>
      <c r="T81" s="522"/>
      <c r="U81" s="522"/>
      <c r="V81" s="522"/>
      <c r="W81" s="522"/>
      <c r="X81" s="522"/>
      <c r="Y81" s="522"/>
      <c r="Z81" s="522"/>
      <c r="AA81" s="522"/>
      <c r="AB81" s="522"/>
      <c r="AC81" s="522"/>
      <c r="AD81" s="522"/>
      <c r="AE81" s="522"/>
      <c r="AF81" s="522"/>
      <c r="AG81" s="522"/>
      <c r="AH81" s="522"/>
      <c r="AI81" s="522"/>
      <c r="AJ81" s="522"/>
      <c r="AK81" s="522"/>
      <c r="AL81" s="522"/>
      <c r="AM81" s="522"/>
      <c r="AN81" s="522"/>
      <c r="AO81" s="522"/>
      <c r="AP81" s="523"/>
      <c r="AQ81" s="541"/>
      <c r="AR81" s="542"/>
      <c r="AS81" s="542"/>
      <c r="AT81" s="542"/>
      <c r="AU81" s="543"/>
      <c r="AV81" s="544"/>
      <c r="AW81" s="545"/>
      <c r="AX81" s="545"/>
      <c r="AY81" s="545"/>
      <c r="AZ81" s="545"/>
      <c r="BA81" s="545"/>
      <c r="BB81" s="545"/>
      <c r="BC81" s="546"/>
      <c r="BD81" s="547"/>
      <c r="BE81" s="548"/>
      <c r="BF81" s="548"/>
      <c r="BG81" s="548"/>
      <c r="BH81" s="548"/>
      <c r="BI81" s="548"/>
      <c r="BJ81" s="548"/>
      <c r="BK81" s="549"/>
    </row>
    <row r="82" spans="1:63" ht="25.5" customHeight="1">
      <c r="A82" s="596"/>
      <c r="B82" s="366"/>
      <c r="C82" s="521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P82" s="522"/>
      <c r="Q82" s="522"/>
      <c r="R82" s="522"/>
      <c r="S82" s="522"/>
      <c r="T82" s="522"/>
      <c r="U82" s="522"/>
      <c r="V82" s="522"/>
      <c r="W82" s="522"/>
      <c r="X82" s="522"/>
      <c r="Y82" s="522"/>
      <c r="Z82" s="522"/>
      <c r="AA82" s="522"/>
      <c r="AB82" s="522"/>
      <c r="AC82" s="522"/>
      <c r="AD82" s="522"/>
      <c r="AE82" s="522"/>
      <c r="AF82" s="522"/>
      <c r="AG82" s="522"/>
      <c r="AH82" s="522"/>
      <c r="AI82" s="522"/>
      <c r="AJ82" s="522"/>
      <c r="AK82" s="522"/>
      <c r="AL82" s="522"/>
      <c r="AM82" s="522"/>
      <c r="AN82" s="522"/>
      <c r="AO82" s="522"/>
      <c r="AP82" s="523"/>
      <c r="AQ82" s="541"/>
      <c r="AR82" s="542"/>
      <c r="AS82" s="542"/>
      <c r="AT82" s="542"/>
      <c r="AU82" s="543"/>
      <c r="AV82" s="544"/>
      <c r="AW82" s="545"/>
      <c r="AX82" s="545"/>
      <c r="AY82" s="545"/>
      <c r="AZ82" s="545"/>
      <c r="BA82" s="545"/>
      <c r="BB82" s="545"/>
      <c r="BC82" s="546"/>
      <c r="BD82" s="577"/>
      <c r="BE82" s="578"/>
      <c r="BF82" s="578"/>
      <c r="BG82" s="578"/>
      <c r="BH82" s="578"/>
      <c r="BI82" s="578"/>
      <c r="BJ82" s="578"/>
      <c r="BK82" s="579"/>
    </row>
    <row r="83" spans="1:63" ht="22.5" customHeight="1">
      <c r="A83" s="596"/>
      <c r="B83" s="366"/>
      <c r="C83" s="580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  <c r="AP83" s="582"/>
      <c r="AQ83" s="541"/>
      <c r="AR83" s="542"/>
      <c r="AS83" s="542"/>
      <c r="AT83" s="542"/>
      <c r="AU83" s="543"/>
      <c r="AV83" s="527"/>
      <c r="AW83" s="528"/>
      <c r="AX83" s="528"/>
      <c r="AY83" s="528"/>
      <c r="AZ83" s="528"/>
      <c r="BA83" s="528"/>
      <c r="BB83" s="528"/>
      <c r="BC83" s="529"/>
      <c r="BD83" s="583"/>
      <c r="BE83" s="584"/>
      <c r="BF83" s="584"/>
      <c r="BG83" s="584"/>
      <c r="BH83" s="584"/>
      <c r="BI83" s="584"/>
      <c r="BJ83" s="584"/>
      <c r="BK83" s="585"/>
    </row>
    <row r="84" spans="1:63" ht="22.5" customHeight="1">
      <c r="A84" s="596"/>
      <c r="B84" s="366"/>
      <c r="C84" s="521"/>
      <c r="D84" s="522"/>
      <c r="E84" s="522"/>
      <c r="F84" s="522"/>
      <c r="G84" s="522"/>
      <c r="H84" s="522"/>
      <c r="I84" s="522"/>
      <c r="J84" s="522"/>
      <c r="K84" s="522"/>
      <c r="L84" s="522"/>
      <c r="M84" s="522"/>
      <c r="N84" s="522"/>
      <c r="O84" s="522"/>
      <c r="P84" s="522"/>
      <c r="Q84" s="522"/>
      <c r="R84" s="522"/>
      <c r="S84" s="522"/>
      <c r="T84" s="522"/>
      <c r="U84" s="522"/>
      <c r="V84" s="522"/>
      <c r="W84" s="522"/>
      <c r="X84" s="522"/>
      <c r="Y84" s="522"/>
      <c r="Z84" s="522"/>
      <c r="AA84" s="522"/>
      <c r="AB84" s="522"/>
      <c r="AC84" s="522"/>
      <c r="AD84" s="522"/>
      <c r="AE84" s="522"/>
      <c r="AF84" s="522"/>
      <c r="AG84" s="522"/>
      <c r="AH84" s="522"/>
      <c r="AI84" s="522"/>
      <c r="AJ84" s="522"/>
      <c r="AK84" s="522"/>
      <c r="AL84" s="522"/>
      <c r="AM84" s="522"/>
      <c r="AN84" s="522"/>
      <c r="AO84" s="522"/>
      <c r="AP84" s="523"/>
      <c r="AQ84" s="524"/>
      <c r="AR84" s="525"/>
      <c r="AS84" s="525"/>
      <c r="AT84" s="525"/>
      <c r="AU84" s="526"/>
      <c r="AV84" s="586"/>
      <c r="AW84" s="587"/>
      <c r="AX84" s="587"/>
      <c r="AY84" s="587"/>
      <c r="AZ84" s="587"/>
      <c r="BA84" s="587"/>
      <c r="BB84" s="587"/>
      <c r="BC84" s="588"/>
      <c r="BD84" s="518"/>
      <c r="BE84" s="519"/>
      <c r="BF84" s="519"/>
      <c r="BG84" s="519"/>
      <c r="BH84" s="519"/>
      <c r="BI84" s="519"/>
      <c r="BJ84" s="519"/>
      <c r="BK84" s="520"/>
    </row>
    <row r="85" spans="1:63" ht="22.5" customHeight="1">
      <c r="A85" s="596"/>
      <c r="B85" s="366"/>
      <c r="C85" s="521"/>
      <c r="D85" s="522"/>
      <c r="E85" s="522"/>
      <c r="F85" s="522"/>
      <c r="G85" s="522"/>
      <c r="H85" s="522"/>
      <c r="I85" s="522"/>
      <c r="J85" s="522"/>
      <c r="K85" s="522"/>
      <c r="L85" s="522"/>
      <c r="M85" s="522"/>
      <c r="N85" s="522"/>
      <c r="O85" s="522"/>
      <c r="P85" s="522"/>
      <c r="Q85" s="522"/>
      <c r="R85" s="522"/>
      <c r="S85" s="522"/>
      <c r="T85" s="522"/>
      <c r="U85" s="522"/>
      <c r="V85" s="522"/>
      <c r="W85" s="522"/>
      <c r="X85" s="522"/>
      <c r="Y85" s="522"/>
      <c r="Z85" s="522"/>
      <c r="AA85" s="522"/>
      <c r="AB85" s="522"/>
      <c r="AC85" s="522"/>
      <c r="AD85" s="522"/>
      <c r="AE85" s="522"/>
      <c r="AF85" s="522"/>
      <c r="AG85" s="522"/>
      <c r="AH85" s="522"/>
      <c r="AI85" s="522"/>
      <c r="AJ85" s="522"/>
      <c r="AK85" s="522"/>
      <c r="AL85" s="522"/>
      <c r="AM85" s="522"/>
      <c r="AN85" s="522"/>
      <c r="AO85" s="522"/>
      <c r="AP85" s="523"/>
      <c r="AQ85" s="524"/>
      <c r="AR85" s="525"/>
      <c r="AS85" s="525"/>
      <c r="AT85" s="525"/>
      <c r="AU85" s="526"/>
      <c r="AV85" s="586"/>
      <c r="AW85" s="587"/>
      <c r="AX85" s="587"/>
      <c r="AY85" s="587"/>
      <c r="AZ85" s="587"/>
      <c r="BA85" s="587"/>
      <c r="BB85" s="587"/>
      <c r="BC85" s="588"/>
      <c r="BD85" s="518"/>
      <c r="BE85" s="519"/>
      <c r="BF85" s="519"/>
      <c r="BG85" s="519"/>
      <c r="BH85" s="519"/>
      <c r="BI85" s="519"/>
      <c r="BJ85" s="519"/>
      <c r="BK85" s="520"/>
    </row>
    <row r="86" spans="1:63" ht="22.5" customHeight="1">
      <c r="A86" s="596"/>
      <c r="B86" s="367"/>
      <c r="C86" s="603"/>
      <c r="D86" s="534"/>
      <c r="E86" s="534"/>
      <c r="F86" s="534"/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4"/>
      <c r="AC86" s="534"/>
      <c r="AD86" s="534"/>
      <c r="AE86" s="534"/>
      <c r="AF86" s="534"/>
      <c r="AG86" s="534"/>
      <c r="AH86" s="534"/>
      <c r="AI86" s="534"/>
      <c r="AJ86" s="534"/>
      <c r="AK86" s="534"/>
      <c r="AL86" s="534"/>
      <c r="AM86" s="534"/>
      <c r="AN86" s="534"/>
      <c r="AO86" s="534"/>
      <c r="AP86" s="535"/>
      <c r="AQ86" s="541"/>
      <c r="AR86" s="542"/>
      <c r="AS86" s="542"/>
      <c r="AT86" s="542"/>
      <c r="AU86" s="543"/>
      <c r="AV86" s="527"/>
      <c r="AW86" s="528"/>
      <c r="AX86" s="528"/>
      <c r="AY86" s="528"/>
      <c r="AZ86" s="528"/>
      <c r="BA86" s="528"/>
      <c r="BB86" s="528"/>
      <c r="BC86" s="529"/>
      <c r="BD86" s="604"/>
      <c r="BE86" s="605"/>
      <c r="BF86" s="605"/>
      <c r="BG86" s="605"/>
      <c r="BH86" s="605"/>
      <c r="BI86" s="605"/>
      <c r="BJ86" s="605"/>
      <c r="BK86" s="606"/>
    </row>
    <row r="87" spans="1:63" ht="23.1" customHeight="1">
      <c r="A87" s="596"/>
      <c r="B87" s="366"/>
      <c r="C87" s="521"/>
      <c r="D87" s="522"/>
      <c r="E87" s="522"/>
      <c r="F87" s="522"/>
      <c r="G87" s="522"/>
      <c r="H87" s="522"/>
      <c r="I87" s="522"/>
      <c r="J87" s="522"/>
      <c r="K87" s="522"/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522"/>
      <c r="W87" s="522"/>
      <c r="X87" s="522"/>
      <c r="Y87" s="522"/>
      <c r="Z87" s="522"/>
      <c r="AA87" s="522"/>
      <c r="AB87" s="522"/>
      <c r="AC87" s="522"/>
      <c r="AD87" s="522"/>
      <c r="AE87" s="522"/>
      <c r="AF87" s="522"/>
      <c r="AG87" s="522"/>
      <c r="AH87" s="522"/>
      <c r="AI87" s="522"/>
      <c r="AJ87" s="522"/>
      <c r="AK87" s="522"/>
      <c r="AL87" s="522"/>
      <c r="AM87" s="522"/>
      <c r="AN87" s="522"/>
      <c r="AO87" s="522"/>
      <c r="AP87" s="523"/>
      <c r="AQ87" s="524"/>
      <c r="AR87" s="525"/>
      <c r="AS87" s="525"/>
      <c r="AT87" s="525"/>
      <c r="AU87" s="526"/>
      <c r="AV87" s="586"/>
      <c r="AW87" s="587"/>
      <c r="AX87" s="587"/>
      <c r="AY87" s="587"/>
      <c r="AZ87" s="587"/>
      <c r="BA87" s="587"/>
      <c r="BB87" s="587"/>
      <c r="BC87" s="588"/>
      <c r="BD87" s="604"/>
      <c r="BE87" s="605"/>
      <c r="BF87" s="605"/>
      <c r="BG87" s="605"/>
      <c r="BH87" s="605"/>
      <c r="BI87" s="605"/>
      <c r="BJ87" s="605"/>
      <c r="BK87" s="606"/>
    </row>
    <row r="88" spans="1:63" ht="18" customHeight="1">
      <c r="A88" s="597"/>
      <c r="B88" s="501"/>
      <c r="C88" s="559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  <c r="AM88" s="560"/>
      <c r="AN88" s="560"/>
      <c r="AO88" s="560"/>
      <c r="AP88" s="561"/>
      <c r="AQ88" s="562"/>
      <c r="AR88" s="563"/>
      <c r="AS88" s="563"/>
      <c r="AT88" s="563"/>
      <c r="AU88" s="564"/>
      <c r="AV88" s="565"/>
      <c r="AW88" s="566"/>
      <c r="AX88" s="566"/>
      <c r="AY88" s="566"/>
      <c r="AZ88" s="566"/>
      <c r="BA88" s="566"/>
      <c r="BB88" s="566"/>
      <c r="BC88" s="567"/>
      <c r="BD88" s="568"/>
      <c r="BE88" s="569"/>
      <c r="BF88" s="569"/>
      <c r="BG88" s="569"/>
      <c r="BH88" s="569"/>
      <c r="BI88" s="569"/>
      <c r="BJ88" s="569"/>
      <c r="BK88" s="570"/>
    </row>
    <row r="89" spans="1:63" ht="7.5" customHeight="1">
      <c r="A89" s="300"/>
      <c r="B89" s="300"/>
      <c r="C89" s="300"/>
      <c r="D89" s="301"/>
      <c r="E89" s="302"/>
      <c r="F89" s="302"/>
      <c r="G89" s="302"/>
      <c r="H89" s="301"/>
      <c r="I89" s="302"/>
      <c r="J89" s="370"/>
      <c r="K89" s="301"/>
      <c r="L89" s="302"/>
      <c r="M89" s="370"/>
      <c r="N89" s="301"/>
      <c r="O89" s="302"/>
      <c r="P89" s="302"/>
      <c r="Q89" s="387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70"/>
      <c r="K90" s="301"/>
      <c r="L90" s="302"/>
      <c r="M90" s="370"/>
      <c r="N90" s="301"/>
      <c r="O90" s="302"/>
      <c r="P90" s="302"/>
      <c r="Q90" s="387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02" t="s">
        <v>30</v>
      </c>
      <c r="B91" s="300"/>
      <c r="C91" s="300"/>
      <c r="D91" s="301"/>
      <c r="E91" s="302"/>
      <c r="F91" s="302"/>
      <c r="G91" s="302"/>
      <c r="H91" s="301"/>
      <c r="I91" s="302"/>
      <c r="J91" s="370"/>
      <c r="K91" s="301"/>
      <c r="L91" s="302"/>
      <c r="M91" s="370"/>
      <c r="N91" s="301"/>
      <c r="O91" s="302"/>
      <c r="P91" s="302"/>
      <c r="Q91" s="387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3"/>
      <c r="B92" s="503"/>
      <c r="C92" s="571"/>
      <c r="D92" s="571"/>
      <c r="E92" s="571"/>
      <c r="F92" s="571"/>
      <c r="G92" s="571"/>
      <c r="H92" s="571"/>
      <c r="I92" s="571"/>
      <c r="J92" s="571"/>
      <c r="K92" s="571"/>
      <c r="L92" s="571"/>
      <c r="M92" s="503"/>
      <c r="N92" s="505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  <c r="AA92" s="503"/>
      <c r="AB92" s="503"/>
      <c r="AC92" s="503"/>
      <c r="AD92" s="503"/>
      <c r="AE92" s="503"/>
      <c r="AF92" s="503"/>
      <c r="AG92" s="503"/>
      <c r="AH92" s="503"/>
      <c r="AI92" s="503"/>
      <c r="AJ92" s="503"/>
      <c r="AK92" s="503"/>
      <c r="AL92" s="503"/>
      <c r="AM92" s="503"/>
      <c r="AN92" s="503"/>
      <c r="AO92" s="503"/>
      <c r="AP92" s="503"/>
      <c r="AQ92" s="503"/>
      <c r="AR92" s="503"/>
      <c r="AS92" s="503"/>
      <c r="AT92" s="503"/>
      <c r="AU92" s="503"/>
      <c r="AV92" s="503"/>
      <c r="AW92" s="503"/>
      <c r="AX92" s="503"/>
      <c r="AY92" s="503"/>
      <c r="AZ92" s="503"/>
      <c r="BA92" s="503"/>
      <c r="BB92" s="503"/>
      <c r="BC92" s="503"/>
      <c r="BD92" s="502"/>
      <c r="BE92" s="502"/>
      <c r="BF92" s="502"/>
      <c r="BG92" s="502"/>
      <c r="BH92" s="502"/>
      <c r="BI92" s="502"/>
      <c r="BJ92" s="502"/>
      <c r="BK92" s="502"/>
    </row>
    <row r="93" spans="1:63" ht="18" customHeight="1">
      <c r="A93" s="504"/>
      <c r="B93" s="503"/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  <c r="AA93" s="503"/>
      <c r="AB93" s="503"/>
      <c r="AC93" s="503"/>
      <c r="AD93" s="503"/>
      <c r="AE93" s="503"/>
      <c r="AF93" s="503"/>
      <c r="AG93" s="503"/>
      <c r="AH93" s="503"/>
      <c r="AI93" s="503"/>
      <c r="AJ93" s="503"/>
      <c r="AK93" s="503"/>
      <c r="AL93" s="503"/>
      <c r="AM93" s="503"/>
      <c r="AN93" s="503"/>
      <c r="AO93" s="503"/>
      <c r="AP93" s="503"/>
      <c r="AQ93" s="503"/>
      <c r="AR93" s="503"/>
      <c r="AS93" s="503"/>
      <c r="AT93" s="503"/>
      <c r="AU93" s="503"/>
      <c r="AV93" s="503"/>
      <c r="AW93" s="503"/>
      <c r="AX93" s="503"/>
      <c r="AY93" s="503"/>
      <c r="AZ93" s="503"/>
      <c r="BA93" s="503"/>
      <c r="BB93" s="503"/>
      <c r="BC93" s="503"/>
      <c r="BD93" s="502"/>
      <c r="BE93" s="502"/>
      <c r="BF93" s="502"/>
      <c r="BG93" s="502"/>
      <c r="BH93" s="502"/>
      <c r="BI93" s="502"/>
      <c r="BJ93" s="502"/>
      <c r="BK93" s="502"/>
    </row>
    <row r="94" spans="1:63" ht="18" customHeight="1">
      <c r="A94" s="504"/>
      <c r="B94" s="403"/>
      <c r="C94" s="403"/>
      <c r="D94" s="403"/>
      <c r="E94" s="403"/>
      <c r="F94" s="403"/>
      <c r="G94" s="403"/>
      <c r="H94" s="403"/>
      <c r="I94" s="403"/>
      <c r="J94" s="403"/>
      <c r="K94" s="4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0"/>
      <c r="B95" s="403"/>
      <c r="C95" s="403"/>
      <c r="D95" s="403"/>
      <c r="E95" s="403"/>
      <c r="F95" s="403"/>
      <c r="G95" s="403"/>
      <c r="H95" s="403"/>
      <c r="I95" s="403"/>
      <c r="J95" s="403"/>
      <c r="K95" s="4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70"/>
      <c r="K96" s="301"/>
      <c r="L96" s="302"/>
      <c r="M96" s="370"/>
      <c r="N96" s="301"/>
      <c r="O96" s="302"/>
      <c r="P96" s="302"/>
      <c r="Q96" s="387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509"/>
    </row>
    <row r="105" spans="6:6" ht="18" customHeight="1">
      <c r="F105" s="509"/>
    </row>
    <row r="106" spans="6:6" ht="18" customHeight="1">
      <c r="F106" s="509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73" priority="75" stopIfTrue="1" operator="lessThan">
      <formula>0</formula>
    </cfRule>
    <cfRule type="cellIs" dxfId="572" priority="70" stopIfTrue="1" operator="between">
      <formula>#REF!</formula>
      <formula>#REF!</formula>
    </cfRule>
    <cfRule type="cellIs" dxfId="571" priority="71" stopIfTrue="1" operator="between">
      <formula>#REF!</formula>
      <formula>0</formula>
    </cfRule>
  </conditionalFormatting>
  <conditionalFormatting sqref="C14:D14">
    <cfRule type="cellIs" dxfId="570" priority="1048" stopIfTrue="1" operator="lessThan">
      <formula>0</formula>
    </cfRule>
    <cfRule type="cellIs" dxfId="569" priority="1047" stopIfTrue="1" operator="between">
      <formula>#REF!</formula>
      <formula>0</formula>
    </cfRule>
    <cfRule type="cellIs" dxfId="568" priority="1046" stopIfTrue="1" operator="between">
      <formula>#REF!</formula>
      <formula>#REF!</formula>
    </cfRule>
  </conditionalFormatting>
  <conditionalFormatting sqref="D11">
    <cfRule type="cellIs" dxfId="567" priority="962" stopIfTrue="1" operator="lessThan">
      <formula>0</formula>
    </cfRule>
    <cfRule type="cellIs" dxfId="566" priority="961" stopIfTrue="1" operator="between">
      <formula>#REF!</formula>
      <formula>0</formula>
    </cfRule>
    <cfRule type="cellIs" dxfId="565" priority="960" stopIfTrue="1" operator="between">
      <formula>#REF!</formula>
      <formula>#REF!</formula>
    </cfRule>
  </conditionalFormatting>
  <conditionalFormatting sqref="D12">
    <cfRule type="cellIs" dxfId="564" priority="37" stopIfTrue="1" operator="between">
      <formula>#REF!</formula>
      <formula>#REF!</formula>
    </cfRule>
    <cfRule type="cellIs" dxfId="563" priority="38" stopIfTrue="1" operator="between">
      <formula>#REF!</formula>
      <formula>0</formula>
    </cfRule>
    <cfRule type="cellIs" dxfId="562" priority="39" stopIfTrue="1" operator="lessThan">
      <formula>0</formula>
    </cfRule>
  </conditionalFormatting>
  <conditionalFormatting sqref="D24">
    <cfRule type="cellIs" dxfId="561" priority="150" stopIfTrue="1" operator="lessThan">
      <formula>0</formula>
    </cfRule>
    <cfRule type="cellIs" dxfId="560" priority="148" stopIfTrue="1" operator="between">
      <formula>#REF!</formula>
      <formula>#REF!</formula>
    </cfRule>
    <cfRule type="cellIs" dxfId="559" priority="149" stopIfTrue="1" operator="between">
      <formula>#REF!</formula>
      <formula>0</formula>
    </cfRule>
  </conditionalFormatting>
  <conditionalFormatting sqref="E33:F33">
    <cfRule type="cellIs" dxfId="558" priority="1550" stopIfTrue="1" operator="between">
      <formula>#REF!</formula>
      <formula>#REF!</formula>
    </cfRule>
    <cfRule type="cellIs" dxfId="557" priority="1551" stopIfTrue="1" operator="between">
      <formula>#REF!</formula>
      <formula>0</formula>
    </cfRule>
    <cfRule type="cellIs" dxfId="556" priority="1552" stopIfTrue="1" operator="lessThan">
      <formula>0</formula>
    </cfRule>
  </conditionalFormatting>
  <conditionalFormatting sqref="F12">
    <cfRule type="cellIs" dxfId="555" priority="31" stopIfTrue="1" operator="between">
      <formula>#REF!</formula>
      <formula>#REF!</formula>
    </cfRule>
    <cfRule type="cellIs" dxfId="554" priority="32" stopIfTrue="1" operator="between">
      <formula>#REF!</formula>
      <formula>0</formula>
    </cfRule>
    <cfRule type="cellIs" dxfId="553" priority="33" stopIfTrue="1" operator="lessThan">
      <formula>0</formula>
    </cfRule>
  </conditionalFormatting>
  <conditionalFormatting sqref="F15">
    <cfRule type="cellIs" dxfId="552" priority="119" stopIfTrue="1" operator="between">
      <formula>#REF!</formula>
      <formula>0</formula>
    </cfRule>
    <cfRule type="cellIs" dxfId="551" priority="120" stopIfTrue="1" operator="lessThan">
      <formula>0</formula>
    </cfRule>
    <cfRule type="cellIs" dxfId="550" priority="118" stopIfTrue="1" operator="between">
      <formula>#REF!</formula>
      <formula>#REF!</formula>
    </cfRule>
  </conditionalFormatting>
  <conditionalFormatting sqref="F21">
    <cfRule type="cellIs" dxfId="549" priority="76" stopIfTrue="1" operator="between">
      <formula>#REF!</formula>
      <formula>#REF!</formula>
    </cfRule>
    <cfRule type="cellIs" dxfId="548" priority="78" stopIfTrue="1" operator="lessThan">
      <formula>0</formula>
    </cfRule>
    <cfRule type="cellIs" dxfId="547" priority="77" stopIfTrue="1" operator="between">
      <formula>#REF!</formula>
      <formula>0</formula>
    </cfRule>
  </conditionalFormatting>
  <conditionalFormatting sqref="F23:F24">
    <cfRule type="cellIs" dxfId="546" priority="157" stopIfTrue="1" operator="lessThan">
      <formula>0</formula>
    </cfRule>
  </conditionalFormatting>
  <conditionalFormatting sqref="F26">
    <cfRule type="cellIs" dxfId="545" priority="662" stopIfTrue="1" operator="lessThan">
      <formula>0</formula>
    </cfRule>
  </conditionalFormatting>
  <conditionalFormatting sqref="F32">
    <cfRule type="cellIs" dxfId="544" priority="1642" stopIfTrue="1" operator="lessThan">
      <formula>0</formula>
    </cfRule>
  </conditionalFormatting>
  <conditionalFormatting sqref="F11:H11">
    <cfRule type="cellIs" dxfId="543" priority="965" stopIfTrue="1" operator="lessThan">
      <formula>0</formula>
    </cfRule>
    <cfRule type="cellIs" dxfId="542" priority="616" stopIfTrue="1" operator="between">
      <formula>#REF!</formula>
      <formula>#REF!</formula>
    </cfRule>
    <cfRule type="cellIs" dxfId="541" priority="617" stopIfTrue="1" operator="between">
      <formula>#REF!</formula>
      <formula>0</formula>
    </cfRule>
  </conditionalFormatting>
  <conditionalFormatting sqref="F23:H24">
    <cfRule type="cellIs" dxfId="540" priority="156" stopIfTrue="1" operator="between">
      <formula>#REF!</formula>
      <formula>0</formula>
    </cfRule>
    <cfRule type="cellIs" dxfId="539" priority="151" stopIfTrue="1" operator="between">
      <formula>#REF!</formula>
      <formula>#REF!</formula>
    </cfRule>
  </conditionalFormatting>
  <conditionalFormatting sqref="F26:H26">
    <cfRule type="cellIs" dxfId="538" priority="661" stopIfTrue="1" operator="between">
      <formula>#REF!</formula>
      <formula>0</formula>
    </cfRule>
    <cfRule type="cellIs" dxfId="537" priority="660" stopIfTrue="1" operator="between">
      <formula>#REF!</formula>
      <formula>#REF!</formula>
    </cfRule>
  </conditionalFormatting>
  <conditionalFormatting sqref="F32:H32">
    <cfRule type="cellIs" dxfId="536" priority="1640" stopIfTrue="1" operator="between">
      <formula>#REF!</formula>
      <formula>#REF!</formula>
    </cfRule>
    <cfRule type="cellIs" dxfId="535" priority="1641" stopIfTrue="1" operator="between">
      <formula>#REF!</formula>
      <formula>0</formula>
    </cfRule>
  </conditionalFormatting>
  <conditionalFormatting sqref="G23:H24">
    <cfRule type="cellIs" dxfId="534" priority="158" stopIfTrue="1" operator="lessThan">
      <formula>0</formula>
    </cfRule>
  </conditionalFormatting>
  <conditionalFormatting sqref="G26:H26">
    <cfRule type="cellIs" dxfId="533" priority="663" stopIfTrue="1" operator="lessThan">
      <formula>0</formula>
    </cfRule>
  </conditionalFormatting>
  <conditionalFormatting sqref="G32:H32">
    <cfRule type="cellIs" dxfId="532" priority="1645" stopIfTrue="1" operator="lessThan">
      <formula>0</formula>
    </cfRule>
  </conditionalFormatting>
  <conditionalFormatting sqref="H14">
    <cfRule type="cellIs" dxfId="531" priority="1227" stopIfTrue="1" operator="lessThan">
      <formula>0</formula>
    </cfRule>
  </conditionalFormatting>
  <conditionalFormatting sqref="H15">
    <cfRule type="cellIs" dxfId="530" priority="117" stopIfTrue="1" operator="lessThan">
      <formula>0</formula>
    </cfRule>
    <cfRule type="cellIs" dxfId="529" priority="116" stopIfTrue="1" operator="between">
      <formula>#REF!</formula>
      <formula>0</formula>
    </cfRule>
    <cfRule type="cellIs" dxfId="528" priority="115" stopIfTrue="1" operator="between">
      <formula>#REF!</formula>
      <formula>#REF!</formula>
    </cfRule>
  </conditionalFormatting>
  <conditionalFormatting sqref="H21">
    <cfRule type="cellIs" dxfId="527" priority="68" stopIfTrue="1" operator="between">
      <formula>#REF!</formula>
      <formula>0</formula>
    </cfRule>
    <cfRule type="cellIs" dxfId="526" priority="69" stopIfTrue="1" operator="lessThan">
      <formula>0</formula>
    </cfRule>
    <cfRule type="cellIs" dxfId="525" priority="67" stopIfTrue="1" operator="between">
      <formula>#REF!</formula>
      <formula>#REF!</formula>
    </cfRule>
  </conditionalFormatting>
  <conditionalFormatting sqref="H14:L14">
    <cfRule type="cellIs" dxfId="524" priority="1213" stopIfTrue="1" operator="between">
      <formula>#REF!</formula>
      <formula>0</formula>
    </cfRule>
    <cfRule type="cellIs" dxfId="523" priority="1212" stopIfTrue="1" operator="between">
      <formula>#REF!</formula>
      <formula>#REF!</formula>
    </cfRule>
  </conditionalFormatting>
  <conditionalFormatting sqref="I14:L14">
    <cfRule type="cellIs" dxfId="522" priority="1223" stopIfTrue="1" operator="lessThan">
      <formula>0</formula>
    </cfRule>
  </conditionalFormatting>
  <conditionalFormatting sqref="J12">
    <cfRule type="cellIs" dxfId="521" priority="28" stopIfTrue="1" operator="between">
      <formula>#REF!</formula>
      <formula>#REF!</formula>
    </cfRule>
    <cfRule type="cellIs" dxfId="520" priority="29" stopIfTrue="1" operator="between">
      <formula>#REF!</formula>
      <formula>0</formula>
    </cfRule>
    <cfRule type="cellIs" dxfId="519" priority="30" stopIfTrue="1" operator="lessThan">
      <formula>0</formula>
    </cfRule>
  </conditionalFormatting>
  <conditionalFormatting sqref="J23">
    <cfRule type="cellIs" dxfId="518" priority="711" stopIfTrue="1" operator="lessThan">
      <formula>0</formula>
    </cfRule>
  </conditionalFormatting>
  <conditionalFormatting sqref="J24">
    <cfRule type="cellIs" dxfId="517" priority="153" stopIfTrue="1" operator="between">
      <formula>#REF!</formula>
      <formula>#REF!</formula>
    </cfRule>
    <cfRule type="cellIs" dxfId="516" priority="154" stopIfTrue="1" operator="between">
      <formula>#REF!</formula>
      <formula>0</formula>
    </cfRule>
    <cfRule type="cellIs" dxfId="515" priority="155" stopIfTrue="1" operator="lessThan">
      <formula>0</formula>
    </cfRule>
  </conditionalFormatting>
  <conditionalFormatting sqref="J26">
    <cfRule type="cellIs" dxfId="514" priority="670" stopIfTrue="1" operator="lessThan">
      <formula>0</formula>
    </cfRule>
  </conditionalFormatting>
  <conditionalFormatting sqref="J32">
    <cfRule type="cellIs" dxfId="513" priority="1660" stopIfTrue="1" operator="lessThan">
      <formula>0</formula>
    </cfRule>
  </conditionalFormatting>
  <conditionalFormatting sqref="J23:L23">
    <cfRule type="cellIs" dxfId="512" priority="710" stopIfTrue="1" operator="between">
      <formula>#REF!</formula>
      <formula>0</formula>
    </cfRule>
    <cfRule type="cellIs" dxfId="511" priority="709" stopIfTrue="1" operator="between">
      <formula>#REF!</formula>
      <formula>#REF!</formula>
    </cfRule>
  </conditionalFormatting>
  <conditionalFormatting sqref="J26:L26">
    <cfRule type="cellIs" dxfId="510" priority="669" stopIfTrue="1" operator="between">
      <formula>#REF!</formula>
      <formula>0</formula>
    </cfRule>
    <cfRule type="cellIs" dxfId="509" priority="668" stopIfTrue="1" operator="between">
      <formula>#REF!</formula>
      <formula>#REF!</formula>
    </cfRule>
  </conditionalFormatting>
  <conditionalFormatting sqref="J32:L32">
    <cfRule type="cellIs" dxfId="508" priority="1659" stopIfTrue="1" operator="between">
      <formula>#REF!</formula>
      <formula>0</formula>
    </cfRule>
    <cfRule type="cellIs" dxfId="507" priority="1658" stopIfTrue="1" operator="between">
      <formula>#REF!</formula>
      <formula>#REF!</formula>
    </cfRule>
  </conditionalFormatting>
  <conditionalFormatting sqref="K23:L23">
    <cfRule type="cellIs" dxfId="506" priority="712" stopIfTrue="1" operator="lessThan">
      <formula>0</formula>
    </cfRule>
  </conditionalFormatting>
  <conditionalFormatting sqref="K26:L26">
    <cfRule type="cellIs" dxfId="505" priority="671" stopIfTrue="1" operator="lessThan">
      <formula>0</formula>
    </cfRule>
  </conditionalFormatting>
  <conditionalFormatting sqref="K32:L32">
    <cfRule type="cellIs" dxfId="504" priority="1663" stopIfTrue="1" operator="lessThan">
      <formula>0</formula>
    </cfRule>
  </conditionalFormatting>
  <conditionalFormatting sqref="L11">
    <cfRule type="cellIs" dxfId="503" priority="972" stopIfTrue="1" operator="lessThan">
      <formula>0</formula>
    </cfRule>
  </conditionalFormatting>
  <conditionalFormatting sqref="L21">
    <cfRule type="cellIs" dxfId="502" priority="64" stopIfTrue="1" operator="between">
      <formula>#REF!</formula>
      <formula>#REF!</formula>
    </cfRule>
    <cfRule type="cellIs" dxfId="501" priority="65" stopIfTrue="1" operator="between">
      <formula>#REF!</formula>
      <formula>0</formula>
    </cfRule>
    <cfRule type="cellIs" dxfId="500" priority="66" stopIfTrue="1" operator="lessThan">
      <formula>0</formula>
    </cfRule>
  </conditionalFormatting>
  <conditionalFormatting sqref="L11:P11">
    <cfRule type="cellIs" dxfId="499" priority="969" stopIfTrue="1" operator="between">
      <formula>#REF!</formula>
      <formula>#REF!</formula>
    </cfRule>
    <cfRule type="cellIs" dxfId="498" priority="970" stopIfTrue="1" operator="between">
      <formula>#REF!</formula>
      <formula>0</formula>
    </cfRule>
  </conditionalFormatting>
  <conditionalFormatting sqref="M33:N33">
    <cfRule type="cellIs" dxfId="497" priority="1546" stopIfTrue="1" operator="lessThan">
      <formula>0</formula>
    </cfRule>
    <cfRule type="cellIs" dxfId="496" priority="1545" stopIfTrue="1" operator="between">
      <formula>#REF!</formula>
      <formula>0</formula>
    </cfRule>
    <cfRule type="cellIs" dxfId="495" priority="1544" stopIfTrue="1" operator="between">
      <formula>#REF!</formula>
      <formula>#REF!</formula>
    </cfRule>
  </conditionalFormatting>
  <conditionalFormatting sqref="M11:P11">
    <cfRule type="cellIs" dxfId="494" priority="971" stopIfTrue="1" operator="lessThan">
      <formula>0</formula>
    </cfRule>
  </conditionalFormatting>
  <conditionalFormatting sqref="N2 N5 N37:N51 N53 N89:N65538">
    <cfRule type="cellIs" dxfId="493" priority="3748" stopIfTrue="1" operator="lessThan">
      <formula>0</formula>
    </cfRule>
  </conditionalFormatting>
  <conditionalFormatting sqref="N9 N10:P10">
    <cfRule type="cellIs" dxfId="492" priority="3770" stopIfTrue="1" operator="between">
      <formula>#REF!</formula>
      <formula>#REF!</formula>
    </cfRule>
    <cfRule type="cellIs" dxfId="491" priority="3771" stopIfTrue="1" operator="between">
      <formula>#REF!</formula>
      <formula>0</formula>
    </cfRule>
  </conditionalFormatting>
  <conditionalFormatting sqref="N9:N10">
    <cfRule type="cellIs" dxfId="490" priority="3772" stopIfTrue="1" operator="lessThan">
      <formula>0</formula>
    </cfRule>
  </conditionalFormatting>
  <conditionalFormatting sqref="N12">
    <cfRule type="cellIs" dxfId="489" priority="36" stopIfTrue="1" operator="lessThan">
      <formula>0</formula>
    </cfRule>
    <cfRule type="cellIs" dxfId="488" priority="35" stopIfTrue="1" operator="between">
      <formula>#REF!</formula>
      <formula>0</formula>
    </cfRule>
    <cfRule type="cellIs" dxfId="487" priority="34" stopIfTrue="1" operator="between">
      <formula>#REF!</formula>
      <formula>#REF!</formula>
    </cfRule>
  </conditionalFormatting>
  <conditionalFormatting sqref="N13">
    <cfRule type="cellIs" dxfId="486" priority="622" stopIfTrue="1" operator="lessThan">
      <formula>0</formula>
    </cfRule>
  </conditionalFormatting>
  <conditionalFormatting sqref="N15">
    <cfRule type="cellIs" dxfId="485" priority="124" stopIfTrue="1" operator="between">
      <formula>#REF!</formula>
      <formula>#REF!</formula>
    </cfRule>
    <cfRule type="cellIs" dxfId="484" priority="125" stopIfTrue="1" operator="between">
      <formula>#REF!</formula>
      <formula>0</formula>
    </cfRule>
    <cfRule type="cellIs" dxfId="483" priority="126" stopIfTrue="1" operator="lessThan">
      <formula>0</formula>
    </cfRule>
  </conditionalFormatting>
  <conditionalFormatting sqref="N16">
    <cfRule type="cellIs" dxfId="482" priority="748" stopIfTrue="1" operator="lessThan">
      <formula>0</formula>
    </cfRule>
  </conditionalFormatting>
  <conditionalFormatting sqref="N18:N20">
    <cfRule type="cellIs" dxfId="481" priority="3281" stopIfTrue="1" operator="between">
      <formula>#REF!</formula>
      <formula>#REF!</formula>
    </cfRule>
    <cfRule type="cellIs" dxfId="480" priority="3283" stopIfTrue="1" operator="lessThan">
      <formula>0</formula>
    </cfRule>
    <cfRule type="cellIs" dxfId="479" priority="3282" stopIfTrue="1" operator="between">
      <formula>#REF!</formula>
      <formula>0</formula>
    </cfRule>
  </conditionalFormatting>
  <conditionalFormatting sqref="N22:N28">
    <cfRule type="cellIs" dxfId="478" priority="666" stopIfTrue="1" operator="lessThan">
      <formula>0</formula>
    </cfRule>
  </conditionalFormatting>
  <conditionalFormatting sqref="N31:N32">
    <cfRule type="cellIs" dxfId="477" priority="1651" stopIfTrue="1" operator="lessThan">
      <formula>0</formula>
    </cfRule>
  </conditionalFormatting>
  <conditionalFormatting sqref="N34:N35">
    <cfRule type="cellIs" dxfId="476" priority="3274" stopIfTrue="1" operator="lessThan">
      <formula>0</formula>
    </cfRule>
  </conditionalFormatting>
  <conditionalFormatting sqref="N2:P2 N5:O5 N37:P51 N53:P53 N89:P65538">
    <cfRule type="cellIs" dxfId="475" priority="3747" stopIfTrue="1" operator="between">
      <formula>#REF!</formula>
      <formula>0</formula>
    </cfRule>
    <cfRule type="cellIs" dxfId="474" priority="3746" stopIfTrue="1" operator="between">
      <formula>#REF!</formula>
      <formula>#REF!</formula>
    </cfRule>
  </conditionalFormatting>
  <conditionalFormatting sqref="N13:P13">
    <cfRule type="cellIs" dxfId="473" priority="621" stopIfTrue="1" operator="between">
      <formula>#REF!</formula>
      <formula>0</formula>
    </cfRule>
    <cfRule type="cellIs" dxfId="472" priority="620" stopIfTrue="1" operator="between">
      <formula>#REF!</formula>
      <formula>#REF!</formula>
    </cfRule>
  </conditionalFormatting>
  <conditionalFormatting sqref="N16:P16">
    <cfRule type="cellIs" dxfId="471" priority="746" stopIfTrue="1" operator="between">
      <formula>#REF!</formula>
      <formula>#REF!</formula>
    </cfRule>
    <cfRule type="cellIs" dxfId="470" priority="747" stopIfTrue="1" operator="between">
      <formula>#REF!</formula>
      <formula>0</formula>
    </cfRule>
  </conditionalFormatting>
  <conditionalFormatting sqref="N22:P28">
    <cfRule type="cellIs" dxfId="469" priority="665" stopIfTrue="1" operator="between">
      <formula>#REF!</formula>
      <formula>0</formula>
    </cfRule>
    <cfRule type="cellIs" dxfId="468" priority="664" stopIfTrue="1" operator="between">
      <formula>#REF!</formula>
      <formula>#REF!</formula>
    </cfRule>
  </conditionalFormatting>
  <conditionalFormatting sqref="N31:P32">
    <cfRule type="cellIs" dxfId="467" priority="1650" stopIfTrue="1" operator="between">
      <formula>#REF!</formula>
      <formula>0</formula>
    </cfRule>
    <cfRule type="cellIs" dxfId="466" priority="1649" stopIfTrue="1" operator="between">
      <formula>#REF!</formula>
      <formula>#REF!</formula>
    </cfRule>
  </conditionalFormatting>
  <conditionalFormatting sqref="N34:P35">
    <cfRule type="cellIs" dxfId="465" priority="3273" stopIfTrue="1" operator="between">
      <formula>#REF!</formula>
      <formula>0</formula>
    </cfRule>
    <cfRule type="cellIs" dxfId="464" priority="3272" stopIfTrue="1" operator="between">
      <formula>#REF!</formula>
      <formula>#REF!</formula>
    </cfRule>
  </conditionalFormatting>
  <conditionalFormatting sqref="O2:P2 O5 O37:P51 O53:P53 O89:P65538">
    <cfRule type="cellIs" dxfId="463" priority="3751" stopIfTrue="1" operator="lessThan">
      <formula>0</formula>
    </cfRule>
  </conditionalFormatting>
  <conditionalFormatting sqref="O10:P10">
    <cfRule type="cellIs" dxfId="462" priority="3775" stopIfTrue="1" operator="lessThan">
      <formula>0</formula>
    </cfRule>
  </conditionalFormatting>
  <conditionalFormatting sqref="O13:P13">
    <cfRule type="cellIs" dxfId="461" priority="623" stopIfTrue="1" operator="lessThan">
      <formula>0</formula>
    </cfRule>
  </conditionalFormatting>
  <conditionalFormatting sqref="O16:P16">
    <cfRule type="cellIs" dxfId="460" priority="749" stopIfTrue="1" operator="lessThan">
      <formula>0</formula>
    </cfRule>
  </conditionalFormatting>
  <conditionalFormatting sqref="O18:P18">
    <cfRule type="cellIs" dxfId="459" priority="3713" stopIfTrue="1" operator="between">
      <formula>#REF!</formula>
      <formula>#REF!</formula>
    </cfRule>
    <cfRule type="cellIs" dxfId="458" priority="3715" stopIfTrue="1" operator="lessThan">
      <formula>0</formula>
    </cfRule>
    <cfRule type="cellIs" dxfId="457" priority="3714" stopIfTrue="1" operator="between">
      <formula>#REF!</formula>
      <formula>0</formula>
    </cfRule>
  </conditionalFormatting>
  <conditionalFormatting sqref="O20:P20">
    <cfRule type="cellIs" dxfId="456" priority="3284" stopIfTrue="1" operator="between">
      <formula>#REF!</formula>
      <formula>#REF!</formula>
    </cfRule>
    <cfRule type="cellIs" dxfId="455" priority="3286" stopIfTrue="1" operator="lessThan">
      <formula>0</formula>
    </cfRule>
    <cfRule type="cellIs" dxfId="454" priority="3285" stopIfTrue="1" operator="between">
      <formula>#REF!</formula>
      <formula>0</formula>
    </cfRule>
  </conditionalFormatting>
  <conditionalFormatting sqref="O22:P28">
    <cfRule type="cellIs" dxfId="453" priority="667" stopIfTrue="1" operator="lessThan">
      <formula>0</formula>
    </cfRule>
  </conditionalFormatting>
  <conditionalFormatting sqref="O31:P32">
    <cfRule type="cellIs" dxfId="452" priority="1654" stopIfTrue="1" operator="lessThan">
      <formula>0</formula>
    </cfRule>
  </conditionalFormatting>
  <conditionalFormatting sqref="O34:P35">
    <cfRule type="cellIs" dxfId="451" priority="3277" stopIfTrue="1" operator="lessThan">
      <formula>0</formula>
    </cfRule>
  </conditionalFormatting>
  <conditionalFormatting sqref="P4:P6">
    <cfRule type="cellIs" dxfId="450" priority="3752" stopIfTrue="1" operator="between">
      <formula>#REF!</formula>
      <formula>#REF!</formula>
    </cfRule>
    <cfRule type="cellIs" dxfId="449" priority="3753" stopIfTrue="1" operator="between">
      <formula>#REF!</formula>
      <formula>0</formula>
    </cfRule>
    <cfRule type="cellIs" dxfId="448" priority="3754" stopIfTrue="1" operator="lessThan">
      <formula>0</formula>
    </cfRule>
  </conditionalFormatting>
  <conditionalFormatting sqref="P9">
    <cfRule type="cellIs" dxfId="447" priority="1103" stopIfTrue="1" operator="between">
      <formula>#REF!</formula>
      <formula>#REF!</formula>
    </cfRule>
    <cfRule type="cellIs" dxfId="446" priority="1105" stopIfTrue="1" operator="lessThan">
      <formula>0</formula>
    </cfRule>
    <cfRule type="cellIs" dxfId="445" priority="1104" stopIfTrue="1" operator="between">
      <formula>#REF!</formula>
      <formula>0</formula>
    </cfRule>
  </conditionalFormatting>
  <conditionalFormatting sqref="P15">
    <cfRule type="cellIs" dxfId="444" priority="129" stopIfTrue="1" operator="lessThan">
      <formula>0</formula>
    </cfRule>
    <cfRule type="cellIs" dxfId="443" priority="128" stopIfTrue="1" operator="between">
      <formula>#REF!</formula>
      <formula>0</formula>
    </cfRule>
    <cfRule type="cellIs" dxfId="442" priority="127" stopIfTrue="1" operator="between">
      <formula>#REF!</formula>
      <formula>#REF!</formula>
    </cfRule>
  </conditionalFormatting>
  <conditionalFormatting sqref="P21">
    <cfRule type="cellIs" dxfId="441" priority="74" stopIfTrue="1" operator="lessThan">
      <formula>0</formula>
    </cfRule>
    <cfRule type="cellIs" dxfId="440" priority="73" stopIfTrue="1" operator="between">
      <formula>#REF!</formula>
      <formula>0</formula>
    </cfRule>
    <cfRule type="cellIs" dxfId="439" priority="72" stopIfTrue="1" operator="between">
      <formula>#REF!</formula>
      <formula>#REF!</formula>
    </cfRule>
  </conditionalFormatting>
  <conditionalFormatting sqref="R15">
    <cfRule type="cellIs" dxfId="438" priority="121" stopIfTrue="1" operator="between">
      <formula>#REF!</formula>
      <formula>#REF!</formula>
    </cfRule>
    <cfRule type="cellIs" dxfId="437" priority="122" stopIfTrue="1" operator="between">
      <formula>#REF!</formula>
      <formula>0</formula>
    </cfRule>
    <cfRule type="cellIs" dxfId="436" priority="123" stopIfTrue="1" operator="lessThan">
      <formula>0</formula>
    </cfRule>
  </conditionalFormatting>
  <conditionalFormatting sqref="R16">
    <cfRule type="cellIs" dxfId="435" priority="2830" stopIfTrue="1" operator="lessThan">
      <formula>0</formula>
    </cfRule>
  </conditionalFormatting>
  <conditionalFormatting sqref="R20">
    <cfRule type="cellIs" dxfId="434" priority="853" stopIfTrue="1" operator="lessThan">
      <formula>0</formula>
    </cfRule>
  </conditionalFormatting>
  <conditionalFormatting sqref="R24">
    <cfRule type="cellIs" dxfId="433" priority="147" stopIfTrue="1" operator="between">
      <formula>#REF!</formula>
      <formula>0</formula>
    </cfRule>
    <cfRule type="cellIs" dxfId="432" priority="146" stopIfTrue="1" operator="between">
      <formula>#REF!</formula>
      <formula>#REF!</formula>
    </cfRule>
    <cfRule type="cellIs" dxfId="431" priority="152" stopIfTrue="1" operator="lessThan">
      <formula>0</formula>
    </cfRule>
  </conditionalFormatting>
  <conditionalFormatting sqref="R16:T16">
    <cfRule type="cellIs" dxfId="430" priority="2828" stopIfTrue="1" operator="between">
      <formula>#REF!</formula>
      <formula>#REF!</formula>
    </cfRule>
    <cfRule type="cellIs" dxfId="429" priority="2829" stopIfTrue="1" operator="between">
      <formula>#REF!</formula>
      <formula>0</formula>
    </cfRule>
  </conditionalFormatting>
  <conditionalFormatting sqref="R20:T20">
    <cfRule type="cellIs" dxfId="428" priority="487" stopIfTrue="1" operator="between">
      <formula>#REF!</formula>
      <formula>#REF!</formula>
    </cfRule>
    <cfRule type="cellIs" dxfId="427" priority="488" stopIfTrue="1" operator="between">
      <formula>#REF!</formula>
      <formula>0</formula>
    </cfRule>
  </conditionalFormatting>
  <conditionalFormatting sqref="S16:T16">
    <cfRule type="cellIs" dxfId="426" priority="2833" stopIfTrue="1" operator="lessThan">
      <formula>0</formula>
    </cfRule>
  </conditionalFormatting>
  <conditionalFormatting sqref="S20:T20">
    <cfRule type="cellIs" dxfId="425" priority="489" stopIfTrue="1" operator="lessThan">
      <formula>0</formula>
    </cfRule>
  </conditionalFormatting>
  <conditionalFormatting sqref="T9">
    <cfRule type="cellIs" dxfId="424" priority="177" stopIfTrue="1" operator="lessThan">
      <formula>0</formula>
    </cfRule>
  </conditionalFormatting>
  <conditionalFormatting sqref="T9:T10">
    <cfRule type="cellIs" dxfId="423" priority="176" stopIfTrue="1" operator="between">
      <formula>#REF!</formula>
      <formula>0</formula>
    </cfRule>
    <cfRule type="cellIs" dxfId="422" priority="175" stopIfTrue="1" operator="between">
      <formula>#REF!</formula>
      <formula>#REF!</formula>
    </cfRule>
  </conditionalFormatting>
  <conditionalFormatting sqref="T10">
    <cfRule type="cellIs" dxfId="421" priority="870" stopIfTrue="1" operator="lessThan">
      <formula>0</formula>
    </cfRule>
  </conditionalFormatting>
  <conditionalFormatting sqref="T14:T15">
    <cfRule type="cellIs" dxfId="420" priority="112" stopIfTrue="1" operator="between">
      <formula>#REF!</formula>
      <formula>#REF!</formula>
    </cfRule>
    <cfRule type="cellIs" dxfId="419" priority="114" stopIfTrue="1" operator="lessThan">
      <formula>0</formula>
    </cfRule>
    <cfRule type="cellIs" dxfId="418" priority="113" stopIfTrue="1" operator="between">
      <formula>#REF!</formula>
      <formula>0</formula>
    </cfRule>
  </conditionalFormatting>
  <conditionalFormatting sqref="T23">
    <cfRule type="cellIs" dxfId="417" priority="498" stopIfTrue="1" operator="lessThan">
      <formula>0</formula>
    </cfRule>
  </conditionalFormatting>
  <conditionalFormatting sqref="T23:T24">
    <cfRule type="cellIs" dxfId="416" priority="143" stopIfTrue="1" operator="between">
      <formula>#REF!</formula>
      <formula>#REF!</formula>
    </cfRule>
    <cfRule type="cellIs" dxfId="415" priority="144" stopIfTrue="1" operator="between">
      <formula>#REF!</formula>
      <formula>0</formula>
    </cfRule>
  </conditionalFormatting>
  <conditionalFormatting sqref="T24">
    <cfRule type="cellIs" dxfId="414" priority="145" stopIfTrue="1" operator="lessThan">
      <formula>0</formula>
    </cfRule>
  </conditionalFormatting>
  <conditionalFormatting sqref="T26">
    <cfRule type="cellIs" dxfId="413" priority="674" stopIfTrue="1" operator="lessThan">
      <formula>0</formula>
    </cfRule>
    <cfRule type="cellIs" dxfId="412" priority="672" stopIfTrue="1" operator="between">
      <formula>#REF!</formula>
      <formula>#REF!</formula>
    </cfRule>
    <cfRule type="cellIs" dxfId="411" priority="673" stopIfTrue="1" operator="between">
      <formula>#REF!</formula>
      <formula>0</formula>
    </cfRule>
  </conditionalFormatting>
  <conditionalFormatting sqref="T32">
    <cfRule type="cellIs" dxfId="410" priority="1668" stopIfTrue="1" operator="between">
      <formula>#REF!</formula>
      <formula>0</formula>
    </cfRule>
    <cfRule type="cellIs" dxfId="409" priority="1667" stopIfTrue="1" operator="between">
      <formula>#REF!</formula>
      <formula>#REF!</formula>
    </cfRule>
    <cfRule type="cellIs" dxfId="408" priority="1669" stopIfTrue="1" operator="lessThan">
      <formula>0</formula>
    </cfRule>
  </conditionalFormatting>
  <conditionalFormatting sqref="V9">
    <cfRule type="cellIs" dxfId="407" priority="174" stopIfTrue="1" operator="lessThan">
      <formula>0</formula>
    </cfRule>
    <cfRule type="cellIs" dxfId="406" priority="185" stopIfTrue="1" operator="between">
      <formula>#REF!</formula>
      <formula>#REF!</formula>
    </cfRule>
    <cfRule type="cellIs" dxfId="405" priority="186" stopIfTrue="1" operator="between">
      <formula>#REF!</formula>
      <formula>0</formula>
    </cfRule>
  </conditionalFormatting>
  <conditionalFormatting sqref="V10:V12">
    <cfRule type="cellIs" dxfId="404" priority="26" stopIfTrue="1" operator="between">
      <formula>#REF!</formula>
      <formula>0</formula>
    </cfRule>
    <cfRule type="cellIs" dxfId="403" priority="25" stopIfTrue="1" operator="between">
      <formula>#REF!</formula>
      <formula>#REF!</formula>
    </cfRule>
    <cfRule type="cellIs" dxfId="402" priority="60" stopIfTrue="1" operator="lessThan">
      <formula>0</formula>
    </cfRule>
  </conditionalFormatting>
  <conditionalFormatting sqref="V12">
    <cfRule type="cellIs" dxfId="401" priority="27" stopIfTrue="1" operator="lessThan">
      <formula>0</formula>
    </cfRule>
    <cfRule type="cellIs" dxfId="400" priority="59" stopIfTrue="1" operator="between">
      <formula>#REF!</formula>
      <formula>0</formula>
    </cfRule>
    <cfRule type="cellIs" dxfId="399" priority="58" stopIfTrue="1" operator="between">
      <formula>#REF!</formula>
      <formula>#REF!</formula>
    </cfRule>
  </conditionalFormatting>
  <conditionalFormatting sqref="V14">
    <cfRule type="cellIs" dxfId="398" priority="1141" stopIfTrue="1" operator="lessThan">
      <formula>0</formula>
    </cfRule>
  </conditionalFormatting>
  <conditionalFormatting sqref="V15">
    <cfRule type="cellIs" dxfId="397" priority="57" stopIfTrue="1" operator="lessThan">
      <formula>0</formula>
    </cfRule>
  </conditionalFormatting>
  <conditionalFormatting sqref="V15:V16">
    <cfRule type="cellIs" dxfId="396" priority="56" stopIfTrue="1" operator="between">
      <formula>#REF!</formula>
      <formula>0</formula>
    </cfRule>
    <cfRule type="cellIs" dxfId="395" priority="55" stopIfTrue="1" operator="between">
      <formula>#REF!</formula>
      <formula>#REF!</formula>
    </cfRule>
  </conditionalFormatting>
  <conditionalFormatting sqref="V16">
    <cfRule type="cellIs" dxfId="394" priority="238" stopIfTrue="1" operator="lessThan">
      <formula>0</formula>
    </cfRule>
  </conditionalFormatting>
  <conditionalFormatting sqref="V20">
    <cfRule type="cellIs" dxfId="393" priority="408" stopIfTrue="1" operator="between">
      <formula>#REF!</formula>
      <formula>0</formula>
    </cfRule>
    <cfRule type="cellIs" dxfId="392" priority="409" stopIfTrue="1" operator="lessThan">
      <formula>0</formula>
    </cfRule>
    <cfRule type="cellIs" dxfId="391" priority="407" stopIfTrue="1" operator="between">
      <formula>#REF!</formula>
      <formula>#REF!</formula>
    </cfRule>
  </conditionalFormatting>
  <conditionalFormatting sqref="V23">
    <cfRule type="cellIs" dxfId="390" priority="824" stopIfTrue="1" operator="lessThan">
      <formula>0</formula>
    </cfRule>
  </conditionalFormatting>
  <conditionalFormatting sqref="V24">
    <cfRule type="cellIs" dxfId="389" priority="164" stopIfTrue="1" operator="lessThan">
      <formula>0</formula>
    </cfRule>
  </conditionalFormatting>
  <conditionalFormatting sqref="V24:W24">
    <cfRule type="cellIs" dxfId="388" priority="163" stopIfTrue="1" operator="between">
      <formula>#REF!</formula>
      <formula>0</formula>
    </cfRule>
    <cfRule type="cellIs" dxfId="387" priority="162" stopIfTrue="1" operator="between">
      <formula>#REF!</formula>
      <formula>#REF!</formula>
    </cfRule>
  </conditionalFormatting>
  <conditionalFormatting sqref="V14:X14">
    <cfRule type="cellIs" dxfId="386" priority="538" stopIfTrue="1" operator="between">
      <formula>#REF!</formula>
      <formula>0</formula>
    </cfRule>
    <cfRule type="cellIs" dxfId="385" priority="537" stopIfTrue="1" operator="between">
      <formula>#REF!</formula>
      <formula>#REF!</formula>
    </cfRule>
  </conditionalFormatting>
  <conditionalFormatting sqref="V23:X23">
    <cfRule type="cellIs" dxfId="384" priority="598" stopIfTrue="1" operator="between">
      <formula>#REF!</formula>
      <formula>0</formula>
    </cfRule>
    <cfRule type="cellIs" dxfId="383" priority="597" stopIfTrue="1" operator="between">
      <formula>#REF!</formula>
      <formula>#REF!</formula>
    </cfRule>
  </conditionalFormatting>
  <conditionalFormatting sqref="W15">
    <cfRule type="cellIs" dxfId="382" priority="100" stopIfTrue="1" operator="between">
      <formula>#REF!</formula>
      <formula>#REF!</formula>
    </cfRule>
    <cfRule type="cellIs" dxfId="381" priority="101" stopIfTrue="1" operator="between">
      <formula>#REF!</formula>
      <formula>0</formula>
    </cfRule>
    <cfRule type="cellIs" dxfId="380" priority="105" stopIfTrue="1" operator="lessThan">
      <formula>0</formula>
    </cfRule>
  </conditionalFormatting>
  <conditionalFormatting sqref="W23">
    <cfRule type="cellIs" dxfId="379" priority="599" stopIfTrue="1" operator="lessThan">
      <formula>0</formula>
    </cfRule>
  </conditionalFormatting>
  <conditionalFormatting sqref="W24">
    <cfRule type="cellIs" dxfId="378" priority="170" stopIfTrue="1" operator="lessThan">
      <formula>0</formula>
    </cfRule>
  </conditionalFormatting>
  <conditionalFormatting sqref="W14:X14">
    <cfRule type="cellIs" dxfId="377" priority="539" stopIfTrue="1" operator="lessThan">
      <formula>0</formula>
    </cfRule>
  </conditionalFormatting>
  <conditionalFormatting sqref="X9">
    <cfRule type="cellIs" dxfId="376" priority="291" stopIfTrue="1" operator="between">
      <formula>#REF!</formula>
      <formula>#REF!</formula>
    </cfRule>
    <cfRule type="cellIs" dxfId="375" priority="292" stopIfTrue="1" operator="between">
      <formula>#REF!</formula>
      <formula>0</formula>
    </cfRule>
    <cfRule type="cellIs" dxfId="374" priority="293" stopIfTrue="1" operator="lessThan">
      <formula>0</formula>
    </cfRule>
  </conditionalFormatting>
  <conditionalFormatting sqref="X11">
    <cfRule type="cellIs" dxfId="373" priority="1134" stopIfTrue="1" operator="between">
      <formula>#REF!</formula>
      <formula>0</formula>
    </cfRule>
    <cfRule type="cellIs" dxfId="372" priority="1133" stopIfTrue="1" operator="between">
      <formula>#REF!</formula>
      <formula>#REF!</formula>
    </cfRule>
    <cfRule type="cellIs" dxfId="371" priority="1011" stopIfTrue="1" operator="lessThan">
      <formula>0</formula>
    </cfRule>
    <cfRule type="cellIs" dxfId="370" priority="13" stopIfTrue="1" operator="between">
      <formula>#REF!</formula>
      <formula>#REF!</formula>
    </cfRule>
    <cfRule type="cellIs" dxfId="369" priority="14" stopIfTrue="1" operator="between">
      <formula>#REF!</formula>
      <formula>0</formula>
    </cfRule>
    <cfRule type="cellIs" dxfId="368" priority="1135" stopIfTrue="1" operator="lessThan">
      <formula>0</formula>
    </cfRule>
  </conditionalFormatting>
  <conditionalFormatting sqref="X16">
    <cfRule type="cellIs" dxfId="367" priority="581" stopIfTrue="1" operator="lessThan">
      <formula>0</formula>
    </cfRule>
  </conditionalFormatting>
  <conditionalFormatting sqref="X20">
    <cfRule type="cellIs" dxfId="366" priority="3016" stopIfTrue="1" operator="lessThan">
      <formula>0</formula>
    </cfRule>
  </conditionalFormatting>
  <conditionalFormatting sqref="X21">
    <cfRule type="cellIs" dxfId="365" priority="10" stopIfTrue="1" operator="between">
      <formula>#REF!</formula>
      <formula>#REF!</formula>
    </cfRule>
    <cfRule type="cellIs" dxfId="364" priority="11" stopIfTrue="1" operator="between">
      <formula>#REF!</formula>
      <formula>0</formula>
    </cfRule>
    <cfRule type="cellIs" dxfId="363" priority="12" stopIfTrue="1" operator="lessThan">
      <formula>0</formula>
    </cfRule>
  </conditionalFormatting>
  <conditionalFormatting sqref="X23">
    <cfRule type="cellIs" dxfId="362" priority="3070" stopIfTrue="1" operator="lessThan">
      <formula>0</formula>
    </cfRule>
  </conditionalFormatting>
  <conditionalFormatting sqref="X26">
    <cfRule type="cellIs" dxfId="361" priority="639" stopIfTrue="1" operator="lessThan">
      <formula>0</formula>
    </cfRule>
  </conditionalFormatting>
  <conditionalFormatting sqref="X32">
    <cfRule type="cellIs" dxfId="360" priority="1375" stopIfTrue="1" operator="lessThan">
      <formula>0</formula>
    </cfRule>
  </conditionalFormatting>
  <conditionalFormatting sqref="X16:Z16">
    <cfRule type="cellIs" dxfId="359" priority="580" stopIfTrue="1" operator="between">
      <formula>#REF!</formula>
      <formula>0</formula>
    </cfRule>
    <cfRule type="cellIs" dxfId="358" priority="579" stopIfTrue="1" operator="between">
      <formula>#REF!</formula>
      <formula>#REF!</formula>
    </cfRule>
  </conditionalFormatting>
  <conditionalFormatting sqref="X20:Z20">
    <cfRule type="cellIs" dxfId="357" priority="3015" stopIfTrue="1" operator="between">
      <formula>#REF!</formula>
      <formula>0</formula>
    </cfRule>
    <cfRule type="cellIs" dxfId="356" priority="3014" stopIfTrue="1" operator="between">
      <formula>#REF!</formula>
      <formula>#REF!</formula>
    </cfRule>
  </conditionalFormatting>
  <conditionalFormatting sqref="X26:Z26">
    <cfRule type="cellIs" dxfId="355" priority="638" stopIfTrue="1" operator="between">
      <formula>#REF!</formula>
      <formula>0</formula>
    </cfRule>
    <cfRule type="cellIs" dxfId="354" priority="637" stopIfTrue="1" operator="between">
      <formula>#REF!</formula>
      <formula>#REF!</formula>
    </cfRule>
  </conditionalFormatting>
  <conditionalFormatting sqref="X32:Z32">
    <cfRule type="cellIs" dxfId="353" priority="1373" stopIfTrue="1" operator="between">
      <formula>#REF!</formula>
      <formula>#REF!</formula>
    </cfRule>
    <cfRule type="cellIs" dxfId="352" priority="1374" stopIfTrue="1" operator="between">
      <formula>#REF!</formula>
      <formula>0</formula>
    </cfRule>
  </conditionalFormatting>
  <conditionalFormatting sqref="Y16:Z16">
    <cfRule type="cellIs" dxfId="351" priority="1246" stopIfTrue="1" operator="lessThan">
      <formula>0</formula>
    </cfRule>
  </conditionalFormatting>
  <conditionalFormatting sqref="Y20:Z20">
    <cfRule type="cellIs" dxfId="350" priority="3019" stopIfTrue="1" operator="lessThan">
      <formula>0</formula>
    </cfRule>
  </conditionalFormatting>
  <conditionalFormatting sqref="Z11">
    <cfRule type="cellIs" dxfId="349" priority="194" stopIfTrue="1" operator="between">
      <formula>#REF!</formula>
      <formula>#REF!</formula>
    </cfRule>
    <cfRule type="cellIs" dxfId="348" priority="1002" stopIfTrue="1" operator="lessThan">
      <formula>0</formula>
    </cfRule>
    <cfRule type="cellIs" dxfId="347" priority="195" stopIfTrue="1" operator="between">
      <formula>#REF!</formula>
      <formula>0</formula>
    </cfRule>
  </conditionalFormatting>
  <conditionalFormatting sqref="Z15">
    <cfRule type="cellIs" dxfId="346" priority="106" stopIfTrue="1" operator="between">
      <formula>#REF!</formula>
      <formula>#REF!</formula>
    </cfRule>
    <cfRule type="cellIs" dxfId="345" priority="108" stopIfTrue="1" operator="lessThan">
      <formula>0</formula>
    </cfRule>
    <cfRule type="cellIs" dxfId="344" priority="107" stopIfTrue="1" operator="between">
      <formula>#REF!</formula>
      <formula>0</formula>
    </cfRule>
  </conditionalFormatting>
  <conditionalFormatting sqref="Z21">
    <cfRule type="cellIs" dxfId="343" priority="9" stopIfTrue="1" operator="lessThan">
      <formula>0</formula>
    </cfRule>
    <cfRule type="cellIs" dxfId="342" priority="8" stopIfTrue="1" operator="between">
      <formula>#REF!</formula>
      <formula>0</formula>
    </cfRule>
    <cfRule type="cellIs" dxfId="341" priority="7" stopIfTrue="1" operator="between">
      <formula>#REF!</formula>
      <formula>#REF!</formula>
    </cfRule>
  </conditionalFormatting>
  <conditionalFormatting sqref="Z24">
    <cfRule type="cellIs" dxfId="340" priority="171" stopIfTrue="1" operator="between">
      <formula>#REF!</formula>
      <formula>#REF!</formula>
    </cfRule>
    <cfRule type="cellIs" dxfId="339" priority="172" stopIfTrue="1" operator="between">
      <formula>#REF!</formula>
      <formula>0</formula>
    </cfRule>
    <cfRule type="cellIs" dxfId="338" priority="173" stopIfTrue="1" operator="lessThan">
      <formula>0</formula>
    </cfRule>
  </conditionalFormatting>
  <conditionalFormatting sqref="Z31">
    <cfRule type="cellIs" dxfId="337" priority="3739" stopIfTrue="1" operator="lessThan">
      <formula>0</formula>
    </cfRule>
  </conditionalFormatting>
  <conditionalFormatting sqref="Z31:AB31">
    <cfRule type="cellIs" dxfId="336" priority="3737" stopIfTrue="1" operator="between">
      <formula>#REF!</formula>
      <formula>#REF!</formula>
    </cfRule>
    <cfRule type="cellIs" dxfId="335" priority="3738" stopIfTrue="1" operator="between">
      <formula>#REF!</formula>
      <formula>0</formula>
    </cfRule>
  </conditionalFormatting>
  <conditionalFormatting sqref="AA23">
    <cfRule type="cellIs" dxfId="334" priority="3091" stopIfTrue="1" operator="lessThan">
      <formula>0</formula>
    </cfRule>
  </conditionalFormatting>
  <conditionalFormatting sqref="AA31:AB31">
    <cfRule type="cellIs" dxfId="333" priority="3742" stopIfTrue="1" operator="lessThan">
      <formula>0</formula>
    </cfRule>
  </conditionalFormatting>
  <conditionalFormatting sqref="AA23:AD23">
    <cfRule type="cellIs" dxfId="332" priority="378" stopIfTrue="1" operator="between">
      <formula>#REF!</formula>
      <formula>0</formula>
    </cfRule>
    <cfRule type="cellIs" dxfId="331" priority="377" stopIfTrue="1" operator="between">
      <formula>#REF!</formula>
      <formula>#REF!</formula>
    </cfRule>
  </conditionalFormatting>
  <conditionalFormatting sqref="AB12">
    <cfRule type="cellIs" dxfId="330" priority="17" stopIfTrue="1" operator="between">
      <formula>#REF!</formula>
      <formula>0</formula>
    </cfRule>
    <cfRule type="cellIs" dxfId="329" priority="18" stopIfTrue="1" operator="lessThan">
      <formula>0</formula>
    </cfRule>
    <cfRule type="cellIs" dxfId="328" priority="43" stopIfTrue="1" operator="between">
      <formula>#REF!</formula>
      <formula>#REF!</formula>
    </cfRule>
    <cfRule type="cellIs" dxfId="327" priority="44" stopIfTrue="1" operator="between">
      <formula>#REF!</formula>
      <formula>0</formula>
    </cfRule>
    <cfRule type="cellIs" dxfId="326" priority="45" stopIfTrue="1" operator="lessThan">
      <formula>0</formula>
    </cfRule>
    <cfRule type="cellIs" dxfId="325" priority="16" stopIfTrue="1" operator="between">
      <formula>#REF!</formula>
      <formula>#REF!</formula>
    </cfRule>
  </conditionalFormatting>
  <conditionalFormatting sqref="AB14 AB16">
    <cfRule type="cellIs" dxfId="324" priority="536" stopIfTrue="1" operator="lessThan">
      <formula>0</formula>
    </cfRule>
  </conditionalFormatting>
  <conditionalFormatting sqref="AB15">
    <cfRule type="cellIs" dxfId="323" priority="97" stopIfTrue="1" operator="between">
      <formula>#REF!</formula>
      <formula>#REF!</formula>
    </cfRule>
    <cfRule type="cellIs" dxfId="322" priority="98" stopIfTrue="1" operator="between">
      <formula>#REF!</formula>
      <formula>0</formula>
    </cfRule>
    <cfRule type="cellIs" dxfId="321" priority="99" stopIfTrue="1" operator="lessThan">
      <formula>0</formula>
    </cfRule>
  </conditionalFormatting>
  <conditionalFormatting sqref="AB20">
    <cfRule type="cellIs" dxfId="320" priority="3034" stopIfTrue="1" operator="lessThan">
      <formula>0</formula>
    </cfRule>
  </conditionalFormatting>
  <conditionalFormatting sqref="AB21">
    <cfRule type="cellIs" dxfId="319" priority="84" stopIfTrue="1" operator="lessThan">
      <formula>0</formula>
    </cfRule>
    <cfRule type="cellIs" dxfId="318" priority="83" stopIfTrue="1" operator="between">
      <formula>#REF!</formula>
      <formula>0</formula>
    </cfRule>
    <cfRule type="cellIs" dxfId="317" priority="82" stopIfTrue="1" operator="between">
      <formula>#REF!</formula>
      <formula>#REF!</formula>
    </cfRule>
  </conditionalFormatting>
  <conditionalFormatting sqref="AB23">
    <cfRule type="cellIs" dxfId="316" priority="379" stopIfTrue="1" operator="lessThan">
      <formula>0</formula>
    </cfRule>
  </conditionalFormatting>
  <conditionalFormatting sqref="AB24">
    <cfRule type="cellIs" dxfId="315" priority="160" stopIfTrue="1" operator="between">
      <formula>#REF!</formula>
      <formula>0</formula>
    </cfRule>
    <cfRule type="cellIs" dxfId="314" priority="161" stopIfTrue="1" operator="lessThan">
      <formula>0</formula>
    </cfRule>
    <cfRule type="cellIs" dxfId="313" priority="159" stopIfTrue="1" operator="between">
      <formula>#REF!</formula>
      <formula>#REF!</formula>
    </cfRule>
  </conditionalFormatting>
  <conditionalFormatting sqref="AB26">
    <cfRule type="cellIs" dxfId="312" priority="642" stopIfTrue="1" operator="lessThan">
      <formula>0</formula>
    </cfRule>
  </conditionalFormatting>
  <conditionalFormatting sqref="AB32">
    <cfRule type="cellIs" dxfId="311" priority="1384" stopIfTrue="1" operator="lessThan">
      <formula>0</formula>
    </cfRule>
  </conditionalFormatting>
  <conditionalFormatting sqref="AB11:AD11">
    <cfRule type="cellIs" dxfId="310" priority="1005" stopIfTrue="1" operator="lessThan">
      <formula>0</formula>
    </cfRule>
    <cfRule type="cellIs" dxfId="309" priority="1004" stopIfTrue="1" operator="between">
      <formula>#REF!</formula>
      <formula>0</formula>
    </cfRule>
    <cfRule type="cellIs" dxfId="308" priority="528" stopIfTrue="1" operator="between">
      <formula>#REF!</formula>
      <formula>#REF!</formula>
    </cfRule>
  </conditionalFormatting>
  <conditionalFormatting sqref="AB14:AD14 AB16:AD16">
    <cfRule type="cellIs" dxfId="307" priority="422" stopIfTrue="1" operator="between">
      <formula>#REF!</formula>
      <formula>#REF!</formula>
    </cfRule>
    <cfRule type="cellIs" dxfId="306" priority="423" stopIfTrue="1" operator="between">
      <formula>#REF!</formula>
      <formula>0</formula>
    </cfRule>
  </conditionalFormatting>
  <conditionalFormatting sqref="AB20:AD20">
    <cfRule type="cellIs" dxfId="305" priority="3033" stopIfTrue="1" operator="between">
      <formula>#REF!</formula>
      <formula>0</formula>
    </cfRule>
    <cfRule type="cellIs" dxfId="304" priority="3032" stopIfTrue="1" operator="between">
      <formula>#REF!</formula>
      <formula>#REF!</formula>
    </cfRule>
  </conditionalFormatting>
  <conditionalFormatting sqref="AB26:AD26">
    <cfRule type="cellIs" dxfId="303" priority="641" stopIfTrue="1" operator="between">
      <formula>#REF!</formula>
      <formula>0</formula>
    </cfRule>
    <cfRule type="cellIs" dxfId="302" priority="640" stopIfTrue="1" operator="between">
      <formula>#REF!</formula>
      <formula>#REF!</formula>
    </cfRule>
  </conditionalFormatting>
  <conditionalFormatting sqref="AB32:AD32">
    <cfRule type="cellIs" dxfId="301" priority="1382" stopIfTrue="1" operator="between">
      <formula>#REF!</formula>
      <formula>#REF!</formula>
    </cfRule>
    <cfRule type="cellIs" dxfId="300" priority="1383" stopIfTrue="1" operator="between">
      <formula>#REF!</formula>
      <formula>0</formula>
    </cfRule>
  </conditionalFormatting>
  <conditionalFormatting sqref="AC14:AD14 AC16:AD16">
    <cfRule type="cellIs" dxfId="299" priority="424" stopIfTrue="1" operator="lessThan">
      <formula>0</formula>
    </cfRule>
  </conditionalFormatting>
  <conditionalFormatting sqref="AC20:AD20">
    <cfRule type="cellIs" dxfId="298" priority="3037" stopIfTrue="1" operator="lessThan">
      <formula>0</formula>
    </cfRule>
  </conditionalFormatting>
  <conditionalFormatting sqref="AC23:AD23">
    <cfRule type="cellIs" dxfId="297" priority="380" stopIfTrue="1" operator="lessThan">
      <formula>0</formula>
    </cfRule>
  </conditionalFormatting>
  <conditionalFormatting sqref="AC26:AD26">
    <cfRule type="cellIs" dxfId="296" priority="643" stopIfTrue="1" operator="lessThan">
      <formula>0</formula>
    </cfRule>
  </conditionalFormatting>
  <conditionalFormatting sqref="AC32:AD32">
    <cfRule type="cellIs" dxfId="295" priority="1387" stopIfTrue="1" operator="lessThan">
      <formula>0</formula>
    </cfRule>
  </conditionalFormatting>
  <conditionalFormatting sqref="AD9">
    <cfRule type="cellIs" dxfId="294" priority="386" stopIfTrue="1" operator="lessThan">
      <formula>0</formula>
    </cfRule>
    <cfRule type="cellIs" dxfId="293" priority="384" stopIfTrue="1" operator="between">
      <formula>#REF!</formula>
      <formula>#REF!</formula>
    </cfRule>
    <cfRule type="cellIs" dxfId="292" priority="385" stopIfTrue="1" operator="between">
      <formula>#REF!</formula>
      <formula>0</formula>
    </cfRule>
  </conditionalFormatting>
  <conditionalFormatting sqref="AF10">
    <cfRule type="cellIs" dxfId="291" priority="2221" stopIfTrue="1" operator="lessThan">
      <formula>0</formula>
    </cfRule>
  </conditionalFormatting>
  <conditionalFormatting sqref="AF12">
    <cfRule type="cellIs" dxfId="290" priority="3" stopIfTrue="1" operator="lessThan">
      <formula>0</formula>
    </cfRule>
    <cfRule type="cellIs" dxfId="289" priority="1" stopIfTrue="1" operator="between">
      <formula>#REF!</formula>
      <formula>#REF!</formula>
    </cfRule>
    <cfRule type="cellIs" dxfId="288" priority="2" stopIfTrue="1" operator="between">
      <formula>#REF!</formula>
      <formula>0</formula>
    </cfRule>
  </conditionalFormatting>
  <conditionalFormatting sqref="AF14">
    <cfRule type="cellIs" dxfId="287" priority="6" stopIfTrue="1" operator="lessThan">
      <formula>0</formula>
    </cfRule>
    <cfRule type="cellIs" dxfId="286" priority="5" stopIfTrue="1" operator="between">
      <formula>#REF!</formula>
      <formula>0</formula>
    </cfRule>
    <cfRule type="cellIs" dxfId="285" priority="4" stopIfTrue="1" operator="between">
      <formula>#REF!</formula>
      <formula>#REF!</formula>
    </cfRule>
  </conditionalFormatting>
  <conditionalFormatting sqref="AF15">
    <cfRule type="cellIs" dxfId="284" priority="96" stopIfTrue="1" operator="lessThan">
      <formula>0</formula>
    </cfRule>
    <cfRule type="cellIs" dxfId="283" priority="95" stopIfTrue="1" operator="between">
      <formula>#REF!</formula>
      <formula>0</formula>
    </cfRule>
    <cfRule type="cellIs" dxfId="282" priority="94" stopIfTrue="1" operator="between">
      <formula>#REF!</formula>
      <formula>#REF!</formula>
    </cfRule>
  </conditionalFormatting>
  <conditionalFormatting sqref="AF16">
    <cfRule type="cellIs" dxfId="281" priority="2224" stopIfTrue="1" operator="lessThan">
      <formula>0</formula>
    </cfRule>
  </conditionalFormatting>
  <conditionalFormatting sqref="AF20">
    <cfRule type="cellIs" dxfId="280" priority="3025" stopIfTrue="1" operator="lessThan">
      <formula>0</formula>
    </cfRule>
  </conditionalFormatting>
  <conditionalFormatting sqref="AF21">
    <cfRule type="cellIs" dxfId="279" priority="81" stopIfTrue="1" operator="lessThan">
      <formula>0</formula>
    </cfRule>
    <cfRule type="cellIs" dxfId="278" priority="80" stopIfTrue="1" operator="between">
      <formula>#REF!</formula>
      <formula>0</formula>
    </cfRule>
    <cfRule type="cellIs" dxfId="277" priority="79" stopIfTrue="1" operator="between">
      <formula>#REF!</formula>
      <formula>#REF!</formula>
    </cfRule>
  </conditionalFormatting>
  <conditionalFormatting sqref="AF23">
    <cfRule type="cellIs" dxfId="276" priority="675" stopIfTrue="1" operator="between">
      <formula>#REF!</formula>
      <formula>#REF!</formula>
    </cfRule>
    <cfRule type="cellIs" dxfId="275" priority="677" stopIfTrue="1" operator="lessThan">
      <formula>0</formula>
    </cfRule>
    <cfRule type="cellIs" dxfId="274" priority="676" stopIfTrue="1" operator="between">
      <formula>#REF!</formula>
      <formula>0</formula>
    </cfRule>
  </conditionalFormatting>
  <conditionalFormatting sqref="AF24">
    <cfRule type="cellIs" dxfId="273" priority="140" stopIfTrue="1" operator="between">
      <formula>#REF!</formula>
      <formula>#REF!</formula>
    </cfRule>
    <cfRule type="cellIs" dxfId="272" priority="141" stopIfTrue="1" operator="between">
      <formula>#REF!</formula>
      <formula>0</formula>
    </cfRule>
    <cfRule type="cellIs" dxfId="271" priority="142" stopIfTrue="1" operator="lessThan">
      <formula>0</formula>
    </cfRule>
  </conditionalFormatting>
  <conditionalFormatting sqref="AF26:AF27">
    <cfRule type="cellIs" dxfId="270" priority="635" stopIfTrue="1" operator="between">
      <formula>#REF!</formula>
      <formula>0</formula>
    </cfRule>
    <cfRule type="cellIs" dxfId="269" priority="634" stopIfTrue="1" operator="between">
      <formula>#REF!</formula>
      <formula>#REF!</formula>
    </cfRule>
    <cfRule type="cellIs" dxfId="268" priority="636" stopIfTrue="1" operator="lessThan">
      <formula>0</formula>
    </cfRule>
  </conditionalFormatting>
  <conditionalFormatting sqref="AF32">
    <cfRule type="cellIs" dxfId="267" priority="1266" stopIfTrue="1" operator="between">
      <formula>#REF!</formula>
      <formula>0</formula>
    </cfRule>
    <cfRule type="cellIs" dxfId="266" priority="1267" stopIfTrue="1" operator="lessThan">
      <formula>0</formula>
    </cfRule>
    <cfRule type="cellIs" dxfId="265" priority="1265" stopIfTrue="1" operator="between">
      <formula>#REF!</formula>
      <formula>#REF!</formula>
    </cfRule>
  </conditionalFormatting>
  <conditionalFormatting sqref="AF10:AG10">
    <cfRule type="cellIs" dxfId="264" priority="2220" stopIfTrue="1" operator="between">
      <formula>#REF!</formula>
      <formula>0</formula>
    </cfRule>
    <cfRule type="cellIs" dxfId="263" priority="2219" stopIfTrue="1" operator="between">
      <formula>#REF!</formula>
      <formula>#REF!</formula>
    </cfRule>
  </conditionalFormatting>
  <conditionalFormatting sqref="AF16:AH16">
    <cfRule type="cellIs" dxfId="262" priority="2222" stopIfTrue="1" operator="between">
      <formula>#REF!</formula>
      <formula>#REF!</formula>
    </cfRule>
    <cfRule type="cellIs" dxfId="261" priority="2223" stopIfTrue="1" operator="between">
      <formula>#REF!</formula>
      <formula>0</formula>
    </cfRule>
  </conditionalFormatting>
  <conditionalFormatting sqref="AF20:AH20">
    <cfRule type="cellIs" dxfId="260" priority="3024" stopIfTrue="1" operator="between">
      <formula>#REF!</formula>
      <formula>0</formula>
    </cfRule>
    <cfRule type="cellIs" dxfId="259" priority="3023" stopIfTrue="1" operator="between">
      <formula>#REF!</formula>
      <formula>#REF!</formula>
    </cfRule>
  </conditionalFormatting>
  <conditionalFormatting sqref="AG10">
    <cfRule type="cellIs" dxfId="258" priority="2293" stopIfTrue="1" operator="lessThan">
      <formula>0</formula>
    </cfRule>
  </conditionalFormatting>
  <conditionalFormatting sqref="AG16:AH16">
    <cfRule type="cellIs" dxfId="257" priority="2245" stopIfTrue="1" operator="lessThan">
      <formula>0</formula>
    </cfRule>
  </conditionalFormatting>
  <conditionalFormatting sqref="AG20:AH20">
    <cfRule type="cellIs" dxfId="256" priority="3028" stopIfTrue="1" operator="lessThan">
      <formula>0</formula>
    </cfRule>
  </conditionalFormatting>
  <conditionalFormatting sqref="AH11">
    <cfRule type="cellIs" dxfId="255" priority="886" stopIfTrue="1" operator="lessThan">
      <formula>0</formula>
    </cfRule>
  </conditionalFormatting>
  <conditionalFormatting sqref="AH11:AL11">
    <cfRule type="cellIs" dxfId="254" priority="884" stopIfTrue="1" operator="between">
      <formula>#REF!</formula>
      <formula>#REF!</formula>
    </cfRule>
    <cfRule type="cellIs" dxfId="253" priority="885" stopIfTrue="1" operator="between">
      <formula>#REF!</formula>
      <formula>0</formula>
    </cfRule>
  </conditionalFormatting>
  <conditionalFormatting sqref="AI9:AK9">
    <cfRule type="cellIs" dxfId="252" priority="903" stopIfTrue="1" operator="between">
      <formula>#REF!</formula>
      <formula>#REF!</formula>
    </cfRule>
    <cfRule type="cellIs" dxfId="251" priority="904" stopIfTrue="1" operator="between">
      <formula>#REF!</formula>
      <formula>0</formula>
    </cfRule>
    <cfRule type="cellIs" dxfId="250" priority="905" stopIfTrue="1" operator="lessThan">
      <formula>0</formula>
    </cfRule>
  </conditionalFormatting>
  <conditionalFormatting sqref="AI11:AL11">
    <cfRule type="cellIs" dxfId="249" priority="899" stopIfTrue="1" operator="lessThan">
      <formula>0</formula>
    </cfRule>
  </conditionalFormatting>
  <conditionalFormatting sqref="AJ12">
    <cfRule type="cellIs" dxfId="248" priority="46" stopIfTrue="1" operator="between">
      <formula>#REF!</formula>
      <formula>#REF!</formula>
    </cfRule>
    <cfRule type="cellIs" dxfId="247" priority="48" stopIfTrue="1" operator="lessThan">
      <formula>0</formula>
    </cfRule>
    <cfRule type="cellIs" dxfId="246" priority="47" stopIfTrue="1" operator="between">
      <formula>#REF!</formula>
      <formula>0</formula>
    </cfRule>
  </conditionalFormatting>
  <conditionalFormatting sqref="AJ14">
    <cfRule type="cellIs" dxfId="245" priority="232" stopIfTrue="1" operator="lessThan">
      <formula>0</formula>
    </cfRule>
  </conditionalFormatting>
  <conditionalFormatting sqref="AJ15">
    <cfRule type="cellIs" dxfId="244" priority="102" stopIfTrue="1" operator="between">
      <formula>#REF!</formula>
      <formula>#REF!</formula>
    </cfRule>
    <cfRule type="cellIs" dxfId="243" priority="104" stopIfTrue="1" operator="lessThan">
      <formula>0</formula>
    </cfRule>
    <cfRule type="cellIs" dxfId="242" priority="103" stopIfTrue="1" operator="between">
      <formula>#REF!</formula>
      <formula>0</formula>
    </cfRule>
  </conditionalFormatting>
  <conditionalFormatting sqref="AJ18">
    <cfRule type="cellIs" dxfId="241" priority="302" stopIfTrue="1" operator="lessThan">
      <formula>0</formula>
    </cfRule>
    <cfRule type="cellIs" dxfId="240" priority="301" stopIfTrue="1" operator="between">
      <formula>#REF!</formula>
      <formula>0</formula>
    </cfRule>
    <cfRule type="cellIs" dxfId="239" priority="300" stopIfTrue="1" operator="between">
      <formula>#REF!</formula>
      <formula>#REF!</formula>
    </cfRule>
  </conditionalFormatting>
  <conditionalFormatting sqref="AJ21">
    <cfRule type="cellIs" dxfId="238" priority="87" stopIfTrue="1" operator="between">
      <formula>#REF!</formula>
      <formula>#REF!</formula>
    </cfRule>
    <cfRule type="cellIs" dxfId="237" priority="88" stopIfTrue="1" operator="between">
      <formula>#REF!</formula>
      <formula>0</formula>
    </cfRule>
    <cfRule type="cellIs" dxfId="236" priority="89" stopIfTrue="1" operator="lessThan">
      <formula>0</formula>
    </cfRule>
  </conditionalFormatting>
  <conditionalFormatting sqref="AJ23">
    <cfRule type="cellIs" dxfId="235" priority="515" stopIfTrue="1" operator="lessThan">
      <formula>0</formula>
    </cfRule>
  </conditionalFormatting>
  <conditionalFormatting sqref="AJ24">
    <cfRule type="cellIs" dxfId="234" priority="167" stopIfTrue="1" operator="lessThan">
      <formula>0</formula>
    </cfRule>
    <cfRule type="cellIs" dxfId="233" priority="166" stopIfTrue="1" operator="between">
      <formula>#REF!</formula>
      <formula>0</formula>
    </cfRule>
    <cfRule type="cellIs" dxfId="232" priority="165" stopIfTrue="1" operator="between">
      <formula>#REF!</formula>
      <formula>#REF!</formula>
    </cfRule>
  </conditionalFormatting>
  <conditionalFormatting sqref="AJ26">
    <cfRule type="cellIs" dxfId="231" priority="650" stopIfTrue="1" operator="lessThan">
      <formula>0</formula>
    </cfRule>
  </conditionalFormatting>
  <conditionalFormatting sqref="AJ27">
    <cfRule type="cellIs" dxfId="230" priority="1340" stopIfTrue="1" operator="between">
      <formula>#REF!</formula>
      <formula>#REF!</formula>
    </cfRule>
    <cfRule type="cellIs" dxfId="229" priority="1342" stopIfTrue="1" operator="lessThan">
      <formula>0</formula>
    </cfRule>
    <cfRule type="cellIs" dxfId="228" priority="1341" stopIfTrue="1" operator="between">
      <formula>#REF!</formula>
      <formula>0</formula>
    </cfRule>
  </conditionalFormatting>
  <conditionalFormatting sqref="AJ32">
    <cfRule type="cellIs" dxfId="227" priority="1573" stopIfTrue="1" operator="lessThan">
      <formula>0</formula>
    </cfRule>
  </conditionalFormatting>
  <conditionalFormatting sqref="AJ14:AL14">
    <cfRule type="cellIs" dxfId="226" priority="230" stopIfTrue="1" operator="between">
      <formula>#REF!</formula>
      <formula>#REF!</formula>
    </cfRule>
    <cfRule type="cellIs" dxfId="225" priority="231" stopIfTrue="1" operator="between">
      <formula>#REF!</formula>
      <formula>0</formula>
    </cfRule>
  </conditionalFormatting>
  <conditionalFormatting sqref="AJ23:AL23 AJ25:AL26">
    <cfRule type="cellIs" dxfId="224" priority="514" stopIfTrue="1" operator="between">
      <formula>#REF!</formula>
      <formula>0</formula>
    </cfRule>
    <cfRule type="cellIs" dxfId="223" priority="513" stopIfTrue="1" operator="between">
      <formula>#REF!</formula>
      <formula>#REF!</formula>
    </cfRule>
  </conditionalFormatting>
  <conditionalFormatting sqref="AJ32:AL32">
    <cfRule type="cellIs" dxfId="222" priority="1571" stopIfTrue="1" operator="between">
      <formula>#REF!</formula>
      <formula>#REF!</formula>
    </cfRule>
    <cfRule type="cellIs" dxfId="221" priority="1572" stopIfTrue="1" operator="between">
      <formula>#REF!</formula>
      <formula>0</formula>
    </cfRule>
  </conditionalFormatting>
  <conditionalFormatting sqref="AJ34:AL34 AJ25:AL25">
    <cfRule type="cellIs" dxfId="220" priority="3586" stopIfTrue="1" operator="lessThan">
      <formula>0</formula>
    </cfRule>
  </conditionalFormatting>
  <conditionalFormatting sqref="AJ34:AL34">
    <cfRule type="cellIs" dxfId="219" priority="3585" stopIfTrue="1" operator="between">
      <formula>#REF!</formula>
      <formula>0</formula>
    </cfRule>
    <cfRule type="cellIs" dxfId="218" priority="3584" stopIfTrue="1" operator="between">
      <formula>#REF!</formula>
      <formula>#REF!</formula>
    </cfRule>
  </conditionalFormatting>
  <conditionalFormatting sqref="AK14:AL14">
    <cfRule type="cellIs" dxfId="217" priority="338" stopIfTrue="1" operator="lessThan">
      <formula>0</formula>
    </cfRule>
  </conditionalFormatting>
  <conditionalFormatting sqref="AK23:AL23">
    <cfRule type="cellIs" dxfId="216" priority="692" stopIfTrue="1" operator="lessThan">
      <formula>0</formula>
    </cfRule>
  </conditionalFormatting>
  <conditionalFormatting sqref="AK26:AL26">
    <cfRule type="cellIs" dxfId="215" priority="651" stopIfTrue="1" operator="lessThan">
      <formula>0</formula>
    </cfRule>
  </conditionalFormatting>
  <conditionalFormatting sqref="AK32:AL32">
    <cfRule type="cellIs" dxfId="214" priority="1576" stopIfTrue="1" operator="lessThan">
      <formula>0</formula>
    </cfRule>
  </conditionalFormatting>
  <conditionalFormatting sqref="AK33:AL33">
    <cfRule type="cellIs" dxfId="213" priority="1531" stopIfTrue="1" operator="lessThan">
      <formula>0</formula>
    </cfRule>
    <cfRule type="cellIs" dxfId="212" priority="1530" stopIfTrue="1" operator="between">
      <formula>#REF!</formula>
      <formula>0</formula>
    </cfRule>
    <cfRule type="cellIs" dxfId="211" priority="1529" stopIfTrue="1" operator="between">
      <formula>#REF!</formula>
      <formula>#REF!</formula>
    </cfRule>
  </conditionalFormatting>
  <conditionalFormatting sqref="AK35:AL35">
    <cfRule type="cellIs" dxfId="210" priority="3266" stopIfTrue="1" operator="between">
      <formula>#REF!</formula>
      <formula>#REF!</formula>
    </cfRule>
    <cfRule type="cellIs" dxfId="209" priority="3268" stopIfTrue="1" operator="lessThan">
      <formula>0</formula>
    </cfRule>
    <cfRule type="cellIs" dxfId="208" priority="3267" stopIfTrue="1" operator="between">
      <formula>#REF!</formula>
      <formula>0</formula>
    </cfRule>
  </conditionalFormatting>
  <conditionalFormatting sqref="AL16">
    <cfRule type="cellIs" dxfId="207" priority="2248" stopIfTrue="1" operator="lessThan">
      <formula>0</formula>
    </cfRule>
  </conditionalFormatting>
  <conditionalFormatting sqref="AL20">
    <cfRule type="cellIs" dxfId="206" priority="3043" stopIfTrue="1" operator="lessThan">
      <formula>0</formula>
    </cfRule>
  </conditionalFormatting>
  <conditionalFormatting sqref="AL16:AN16">
    <cfRule type="cellIs" dxfId="205" priority="2246" stopIfTrue="1" operator="between">
      <formula>#REF!</formula>
      <formula>#REF!</formula>
    </cfRule>
    <cfRule type="cellIs" dxfId="204" priority="2247" stopIfTrue="1" operator="between">
      <formula>#REF!</formula>
      <formula>0</formula>
    </cfRule>
  </conditionalFormatting>
  <conditionalFormatting sqref="AL20:AN20">
    <cfRule type="cellIs" dxfId="203" priority="3042" stopIfTrue="1" operator="between">
      <formula>#REF!</formula>
      <formula>0</formula>
    </cfRule>
    <cfRule type="cellIs" dxfId="202" priority="3041" stopIfTrue="1" operator="between">
      <formula>#REF!</formula>
      <formula>#REF!</formula>
    </cfRule>
  </conditionalFormatting>
  <conditionalFormatting sqref="AM16:AN16">
    <cfRule type="cellIs" dxfId="201" priority="2809" stopIfTrue="1" operator="lessThan">
      <formula>0</formula>
    </cfRule>
  </conditionalFormatting>
  <conditionalFormatting sqref="AM20:AN20">
    <cfRule type="cellIs" dxfId="200" priority="3046" stopIfTrue="1" operator="lessThan">
      <formula>0</formula>
    </cfRule>
  </conditionalFormatting>
  <conditionalFormatting sqref="AN14">
    <cfRule type="cellIs" dxfId="199" priority="728" stopIfTrue="1" operator="lessThan">
      <formula>0</formula>
    </cfRule>
  </conditionalFormatting>
  <conditionalFormatting sqref="AN23">
    <cfRule type="cellIs" dxfId="198" priority="687" stopIfTrue="1" operator="lessThan">
      <formula>0</formula>
    </cfRule>
  </conditionalFormatting>
  <conditionalFormatting sqref="AN26">
    <cfRule type="cellIs" dxfId="197" priority="646" stopIfTrue="1" operator="lessThan">
      <formula>0</formula>
    </cfRule>
  </conditionalFormatting>
  <conditionalFormatting sqref="AN27:AN28">
    <cfRule type="cellIs" dxfId="196" priority="2441" stopIfTrue="1" operator="between">
      <formula>#REF!</formula>
      <formula>#REF!</formula>
    </cfRule>
    <cfRule type="cellIs" dxfId="195" priority="2442" stopIfTrue="1" operator="between">
      <formula>#REF!</formula>
      <formula>0</formula>
    </cfRule>
    <cfRule type="cellIs" dxfId="194" priority="2443" stopIfTrue="1" operator="lessThan">
      <formula>0</formula>
    </cfRule>
  </conditionalFormatting>
  <conditionalFormatting sqref="AN32">
    <cfRule type="cellIs" dxfId="193" priority="1402" stopIfTrue="1" operator="lessThan">
      <formula>0</formula>
    </cfRule>
  </conditionalFormatting>
  <conditionalFormatting sqref="AN14:AP14">
    <cfRule type="cellIs" dxfId="192" priority="727" stopIfTrue="1" operator="between">
      <formula>#REF!</formula>
      <formula>0</formula>
    </cfRule>
    <cfRule type="cellIs" dxfId="191" priority="726" stopIfTrue="1" operator="between">
      <formula>#REF!</formula>
      <formula>#REF!</formula>
    </cfRule>
  </conditionalFormatting>
  <conditionalFormatting sqref="AN23:AP23">
    <cfRule type="cellIs" dxfId="190" priority="685" stopIfTrue="1" operator="between">
      <formula>#REF!</formula>
      <formula>#REF!</formula>
    </cfRule>
    <cfRule type="cellIs" dxfId="189" priority="686" stopIfTrue="1" operator="between">
      <formula>#REF!</formula>
      <formula>0</formula>
    </cfRule>
  </conditionalFormatting>
  <conditionalFormatting sqref="AN26:AP26">
    <cfRule type="cellIs" dxfId="188" priority="644" stopIfTrue="1" operator="between">
      <formula>#REF!</formula>
      <formula>#REF!</formula>
    </cfRule>
    <cfRule type="cellIs" dxfId="187" priority="645" stopIfTrue="1" operator="between">
      <formula>#REF!</formula>
      <formula>0</formula>
    </cfRule>
  </conditionalFormatting>
  <conditionalFormatting sqref="AN32:AP32">
    <cfRule type="cellIs" dxfId="186" priority="1401" stopIfTrue="1" operator="between">
      <formula>#REF!</formula>
      <formula>0</formula>
    </cfRule>
    <cfRule type="cellIs" dxfId="185" priority="1400" stopIfTrue="1" operator="between">
      <formula>#REF!</formula>
      <formula>#REF!</formula>
    </cfRule>
  </conditionalFormatting>
  <conditionalFormatting sqref="AO26">
    <cfRule type="cellIs" dxfId="184" priority="647" stopIfTrue="1" operator="lessThan">
      <formula>0</formula>
    </cfRule>
  </conditionalFormatting>
  <conditionalFormatting sqref="AO32">
    <cfRule type="cellIs" dxfId="183" priority="1405" stopIfTrue="1" operator="lessThan">
      <formula>0</formula>
    </cfRule>
  </conditionalFormatting>
  <conditionalFormatting sqref="AO14:AP14">
    <cfRule type="cellIs" dxfId="182" priority="1240" stopIfTrue="1" operator="lessThan">
      <formula>0</formula>
    </cfRule>
  </conditionalFormatting>
  <conditionalFormatting sqref="AO23:AP23">
    <cfRule type="cellIs" dxfId="181" priority="2791" stopIfTrue="1" operator="lessThan">
      <formula>0</formula>
    </cfRule>
  </conditionalFormatting>
  <conditionalFormatting sqref="AP9">
    <cfRule type="cellIs" dxfId="180" priority="1128" stopIfTrue="1" operator="between">
      <formula>#REF!</formula>
      <formula>0</formula>
    </cfRule>
    <cfRule type="cellIs" dxfId="179" priority="1129" stopIfTrue="1" operator="lessThan">
      <formula>0</formula>
    </cfRule>
    <cfRule type="cellIs" dxfId="178" priority="1127" stopIfTrue="1" operator="between">
      <formula>#REF!</formula>
      <formula>#REF!</formula>
    </cfRule>
  </conditionalFormatting>
  <conditionalFormatting sqref="AP26">
    <cfRule type="cellIs" dxfId="177" priority="652" stopIfTrue="1" operator="lessThan">
      <formula>0</formula>
    </cfRule>
  </conditionalFormatting>
  <conditionalFormatting sqref="AP32">
    <cfRule type="cellIs" dxfId="176" priority="1582" stopIfTrue="1" operator="lessThan">
      <formula>0</formula>
    </cfRule>
  </conditionalFormatting>
  <conditionalFormatting sqref="AR9">
    <cfRule type="cellIs" dxfId="175" priority="766" stopIfTrue="1" operator="between">
      <formula>#REF!</formula>
      <formula>#REF!</formula>
    </cfRule>
    <cfRule type="cellIs" dxfId="174" priority="767" stopIfTrue="1" operator="between">
      <formula>#REF!</formula>
      <formula>0</formula>
    </cfRule>
    <cfRule type="cellIs" dxfId="173" priority="768" stopIfTrue="1" operator="lessThan">
      <formula>0</formula>
    </cfRule>
  </conditionalFormatting>
  <conditionalFormatting sqref="AR11">
    <cfRule type="cellIs" dxfId="172" priority="218" stopIfTrue="1" operator="between">
      <formula>#REF!</formula>
      <formula>#REF!</formula>
    </cfRule>
    <cfRule type="cellIs" dxfId="171" priority="220" stopIfTrue="1" operator="lessThan">
      <formula>0</formula>
    </cfRule>
    <cfRule type="cellIs" dxfId="170" priority="219" stopIfTrue="1" operator="between">
      <formula>#REF!</formula>
      <formula>0</formula>
    </cfRule>
  </conditionalFormatting>
  <conditionalFormatting sqref="AR14">
    <cfRule type="cellIs" dxfId="169" priority="1235" stopIfTrue="1" operator="lessThan">
      <formula>0</formula>
    </cfRule>
  </conditionalFormatting>
  <conditionalFormatting sqref="AR23">
    <cfRule type="cellIs" dxfId="168" priority="2779" stopIfTrue="1" operator="lessThan">
      <formula>0</formula>
    </cfRule>
  </conditionalFormatting>
  <conditionalFormatting sqref="AR14:AT14">
    <cfRule type="cellIs" dxfId="167" priority="1233" stopIfTrue="1" operator="between">
      <formula>#REF!</formula>
      <formula>#REF!</formula>
    </cfRule>
    <cfRule type="cellIs" dxfId="166" priority="1234" stopIfTrue="1" operator="between">
      <formula>#REF!</formula>
      <formula>0</formula>
    </cfRule>
  </conditionalFormatting>
  <conditionalFormatting sqref="AR23:AT23">
    <cfRule type="cellIs" dxfId="165" priority="2778" stopIfTrue="1" operator="between">
      <formula>#REF!</formula>
      <formula>0</formula>
    </cfRule>
    <cfRule type="cellIs" dxfId="164" priority="2777" stopIfTrue="1" operator="between">
      <formula>#REF!</formula>
      <formula>#REF!</formula>
    </cfRule>
  </conditionalFormatting>
  <conditionalFormatting sqref="AS33">
    <cfRule type="cellIs" dxfId="163" priority="1525" stopIfTrue="1" operator="lessThan">
      <formula>0</formula>
    </cfRule>
    <cfRule type="cellIs" dxfId="162" priority="1524" stopIfTrue="1" operator="between">
      <formula>#REF!</formula>
      <formula>0</formula>
    </cfRule>
    <cfRule type="cellIs" dxfId="161" priority="1523" stopIfTrue="1" operator="between">
      <formula>#REF!</formula>
      <formula>#REF!</formula>
    </cfRule>
  </conditionalFormatting>
  <conditionalFormatting sqref="AS14:AT14">
    <cfRule type="cellIs" dxfId="160" priority="1236" stopIfTrue="1" operator="lessThan">
      <formula>0</formula>
    </cfRule>
  </conditionalFormatting>
  <conditionalFormatting sqref="AS23:AT23">
    <cfRule type="cellIs" dxfId="159" priority="2782" stopIfTrue="1" operator="lessThan">
      <formula>0</formula>
    </cfRule>
  </conditionalFormatting>
  <conditionalFormatting sqref="AT9">
    <cfRule type="cellIs" dxfId="158" priority="631" stopIfTrue="1" operator="between">
      <formula>#REF!</formula>
      <formula>#REF!</formula>
    </cfRule>
    <cfRule type="cellIs" dxfId="157" priority="633" stopIfTrue="1" operator="lessThan">
      <formula>0</formula>
    </cfRule>
    <cfRule type="cellIs" dxfId="156" priority="632" stopIfTrue="1" operator="between">
      <formula>#REF!</formula>
      <formula>0</formula>
    </cfRule>
  </conditionalFormatting>
  <conditionalFormatting sqref="AT11">
    <cfRule type="cellIs" dxfId="155" priority="222" stopIfTrue="1" operator="between">
      <formula>#REF!</formula>
      <formula>0</formula>
    </cfRule>
    <cfRule type="cellIs" dxfId="154" priority="223" stopIfTrue="1" operator="lessThan">
      <formula>0</formula>
    </cfRule>
    <cfRule type="cellIs" dxfId="153" priority="221" stopIfTrue="1" operator="between">
      <formula>#REF!</formula>
      <formula>#REF!</formula>
    </cfRule>
  </conditionalFormatting>
  <conditionalFormatting sqref="AT26">
    <cfRule type="cellIs" dxfId="152" priority="655" stopIfTrue="1" operator="lessThan">
      <formula>0</formula>
    </cfRule>
  </conditionalFormatting>
  <conditionalFormatting sqref="AT32">
    <cfRule type="cellIs" dxfId="151" priority="1585" stopIfTrue="1" operator="lessThan">
      <formula>0</formula>
    </cfRule>
  </conditionalFormatting>
  <conditionalFormatting sqref="AT26:AV26">
    <cfRule type="cellIs" dxfId="150" priority="653" stopIfTrue="1" operator="between">
      <formula>#REF!</formula>
      <formula>#REF!</formula>
    </cfRule>
    <cfRule type="cellIs" dxfId="149" priority="654" stopIfTrue="1" operator="between">
      <formula>#REF!</formula>
      <formula>0</formula>
    </cfRule>
  </conditionalFormatting>
  <conditionalFormatting sqref="AT32:AV32">
    <cfRule type="cellIs" dxfId="148" priority="1583" stopIfTrue="1" operator="between">
      <formula>#REF!</formula>
      <formula>#REF!</formula>
    </cfRule>
    <cfRule type="cellIs" dxfId="147" priority="1584" stopIfTrue="1" operator="between">
      <formula>#REF!</formula>
      <formula>0</formula>
    </cfRule>
  </conditionalFormatting>
  <conditionalFormatting sqref="AU26:AV26">
    <cfRule type="cellIs" dxfId="146" priority="656" stopIfTrue="1" operator="lessThan">
      <formula>0</formula>
    </cfRule>
  </conditionalFormatting>
  <conditionalFormatting sqref="AU32:AV32">
    <cfRule type="cellIs" dxfId="145" priority="1588" stopIfTrue="1" operator="lessThan">
      <formula>0</formula>
    </cfRule>
  </conditionalFormatting>
  <conditionalFormatting sqref="AV11">
    <cfRule type="cellIs" dxfId="144" priority="212" stopIfTrue="1" operator="between">
      <formula>#REF!</formula>
      <formula>#REF!</formula>
    </cfRule>
    <cfRule type="cellIs" dxfId="143" priority="213" stopIfTrue="1" operator="between">
      <formula>#REF!</formula>
      <formula>0</formula>
    </cfRule>
    <cfRule type="cellIs" dxfId="142" priority="214" stopIfTrue="1" operator="lessThan">
      <formula>0</formula>
    </cfRule>
  </conditionalFormatting>
  <conditionalFormatting sqref="AX11">
    <cfRule type="cellIs" dxfId="141" priority="216" stopIfTrue="1" operator="between">
      <formula>#REF!</formula>
      <formula>0</formula>
    </cfRule>
    <cfRule type="cellIs" dxfId="140" priority="217" stopIfTrue="1" operator="lessThan">
      <formula>0</formula>
    </cfRule>
    <cfRule type="cellIs" dxfId="139" priority="215" stopIfTrue="1" operator="between">
      <formula>#REF!</formula>
      <formula>#REF!</formula>
    </cfRule>
  </conditionalFormatting>
  <conditionalFormatting sqref="AX23">
    <cfRule type="cellIs" dxfId="138" priority="700" stopIfTrue="1" operator="lessThan">
      <formula>0</formula>
    </cfRule>
    <cfRule type="cellIs" dxfId="137" priority="699" stopIfTrue="1" operator="between">
      <formula>#REF!</formula>
      <formula>0</formula>
    </cfRule>
    <cfRule type="cellIs" dxfId="136" priority="698" stopIfTrue="1" operator="between">
      <formula>#REF!</formula>
      <formula>#REF!</formula>
    </cfRule>
  </conditionalFormatting>
  <conditionalFormatting sqref="AX26">
    <cfRule type="cellIs" dxfId="135" priority="659" stopIfTrue="1" operator="lessThan">
      <formula>0</formula>
    </cfRule>
    <cfRule type="cellIs" dxfId="134" priority="658" stopIfTrue="1" operator="between">
      <formula>#REF!</formula>
      <formula>0</formula>
    </cfRule>
    <cfRule type="cellIs" dxfId="133" priority="657" stopIfTrue="1" operator="between">
      <formula>#REF!</formula>
      <formula>#REF!</formula>
    </cfRule>
  </conditionalFormatting>
  <conditionalFormatting sqref="AX32">
    <cfRule type="cellIs" dxfId="132" priority="1593" stopIfTrue="1" operator="between">
      <formula>#REF!</formula>
      <formula>0</formula>
    </cfRule>
    <cfRule type="cellIs" dxfId="131" priority="1594" stopIfTrue="1" operator="lessThan">
      <formula>0</formula>
    </cfRule>
    <cfRule type="cellIs" dxfId="130" priority="1592" stopIfTrue="1" operator="between">
      <formula>#REF!</formula>
      <formula>#REF!</formula>
    </cfRule>
  </conditionalFormatting>
  <conditionalFormatting sqref="AZ9">
    <cfRule type="cellIs" dxfId="129" priority="2080" stopIfTrue="1" operator="lessThan">
      <formula>0</formula>
    </cfRule>
  </conditionalFormatting>
  <conditionalFormatting sqref="AZ9:BA9">
    <cfRule type="cellIs" dxfId="128" priority="2078" stopIfTrue="1" operator="between">
      <formula>#REF!</formula>
      <formula>#REF!</formula>
    </cfRule>
    <cfRule type="cellIs" dxfId="127" priority="2079" stopIfTrue="1" operator="between">
      <formula>#REF!</formula>
      <formula>0</formula>
    </cfRule>
  </conditionalFormatting>
  <conditionalFormatting sqref="BA9">
    <cfRule type="cellIs" dxfId="126" priority="208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5" zoomScale="50" zoomScaleNormal="30" zoomScaleSheetLayoutView="5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52" t="s">
        <v>72</v>
      </c>
      <c r="H2" s="16" t="s">
        <v>73</v>
      </c>
      <c r="I2" s="756">
        <v>45245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53"/>
      <c r="H3" s="18" t="s">
        <v>75</v>
      </c>
      <c r="I3" s="75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4" t="s">
        <v>76</v>
      </c>
      <c r="G5" s="754"/>
      <c r="H5" s="754"/>
      <c r="I5" s="75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55" t="s">
        <v>78</v>
      </c>
      <c r="F6" s="754"/>
      <c r="G6" s="754"/>
      <c r="H6" s="754"/>
      <c r="I6" s="75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4" t="s">
        <v>82</v>
      </c>
      <c r="J9" s="745"/>
      <c r="K9" s="745"/>
      <c r="L9" s="745"/>
      <c r="M9" s="728" t="s">
        <v>83</v>
      </c>
      <c r="N9" s="729"/>
      <c r="O9" s="729"/>
      <c r="P9" s="729"/>
      <c r="Q9" s="722" t="s">
        <v>84</v>
      </c>
      <c r="R9" s="723"/>
      <c r="S9" s="723"/>
      <c r="T9" s="723"/>
      <c r="U9" s="72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1" t="s">
        <v>94</v>
      </c>
      <c r="S10" s="762"/>
      <c r="T10" s="763" t="s">
        <v>95</v>
      </c>
      <c r="U10" s="764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5.7</v>
      </c>
      <c r="E12" s="19"/>
      <c r="F12" s="748" t="s">
        <v>111</v>
      </c>
      <c r="G12" s="28" t="s">
        <v>112</v>
      </c>
      <c r="H12" s="29"/>
      <c r="I12" s="758" t="s">
        <v>16</v>
      </c>
      <c r="J12" s="733"/>
      <c r="K12" s="739"/>
      <c r="L12" s="733"/>
      <c r="M12" s="725" t="s">
        <v>113</v>
      </c>
      <c r="N12" s="708" t="s">
        <v>114</v>
      </c>
      <c r="O12" s="708" t="s">
        <v>115</v>
      </c>
      <c r="P12" s="730" t="s">
        <v>116</v>
      </c>
      <c r="Q12" s="718" t="s">
        <v>117</v>
      </c>
      <c r="R12" s="719"/>
      <c r="S12" s="719"/>
      <c r="T12" s="719"/>
      <c r="U12" s="765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49"/>
      <c r="G13" s="32"/>
      <c r="H13" s="33"/>
      <c r="I13" s="759"/>
      <c r="J13" s="734"/>
      <c r="K13" s="740"/>
      <c r="L13" s="734"/>
      <c r="M13" s="726"/>
      <c r="N13" s="709"/>
      <c r="O13" s="709"/>
      <c r="P13" s="731"/>
      <c r="Q13" s="97" t="s">
        <v>119</v>
      </c>
      <c r="R13" s="98">
        <v>4400.7</v>
      </c>
      <c r="S13" s="99">
        <v>45245</v>
      </c>
      <c r="T13" s="100">
        <f>R13-H27</f>
        <v>8.8000000000001819</v>
      </c>
      <c r="U13" s="101">
        <f>S13-I2</f>
        <v>0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9"/>
      <c r="G14" s="32"/>
      <c r="H14" s="33"/>
      <c r="I14" s="759"/>
      <c r="J14" s="734"/>
      <c r="K14" s="740"/>
      <c r="L14" s="734"/>
      <c r="M14" s="726"/>
      <c r="N14" s="709"/>
      <c r="O14" s="709"/>
      <c r="P14" s="731"/>
      <c r="Q14" s="103" t="s">
        <v>121</v>
      </c>
      <c r="R14" s="104">
        <v>4396.3</v>
      </c>
      <c r="S14" s="105"/>
      <c r="T14" s="106">
        <f>R14-H27</f>
        <v>4.4000000000005457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49"/>
      <c r="G15" s="32"/>
      <c r="H15" s="33"/>
      <c r="I15" s="759"/>
      <c r="J15" s="734"/>
      <c r="K15" s="740"/>
      <c r="L15" s="734"/>
      <c r="M15" s="726"/>
      <c r="N15" s="709"/>
      <c r="O15" s="709"/>
      <c r="P15" s="731"/>
      <c r="Q15" s="103" t="s">
        <v>122</v>
      </c>
      <c r="R15" s="104">
        <v>4397.3</v>
      </c>
      <c r="S15" s="105"/>
      <c r="T15" s="109">
        <f>R15-H27</f>
        <v>5.4000000000005457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9"/>
      <c r="G16" s="32"/>
      <c r="H16" s="33"/>
      <c r="I16" s="759"/>
      <c r="J16" s="734"/>
      <c r="K16" s="740"/>
      <c r="L16" s="734"/>
      <c r="M16" s="726"/>
      <c r="N16" s="709"/>
      <c r="O16" s="709"/>
      <c r="P16" s="731"/>
      <c r="Q16" s="110" t="s">
        <v>123</v>
      </c>
      <c r="R16" s="111">
        <v>4422.3</v>
      </c>
      <c r="S16" s="112" t="s">
        <v>24</v>
      </c>
      <c r="T16" s="109">
        <f>R16-H27</f>
        <v>30.400000000000546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9"/>
      <c r="G17" s="32"/>
      <c r="H17" s="33"/>
      <c r="I17" s="759"/>
      <c r="J17" s="734"/>
      <c r="K17" s="740"/>
      <c r="L17" s="734"/>
      <c r="M17" s="726"/>
      <c r="N17" s="709"/>
      <c r="O17" s="709"/>
      <c r="P17" s="731"/>
      <c r="Q17" s="114" t="s">
        <v>124</v>
      </c>
      <c r="R17" s="115">
        <v>4425.2</v>
      </c>
      <c r="S17" s="116">
        <v>45340</v>
      </c>
      <c r="T17" s="100">
        <f>R17-H27</f>
        <v>33.300000000000182</v>
      </c>
      <c r="U17" s="117">
        <f>S17-I2</f>
        <v>95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49"/>
      <c r="G18" s="32"/>
      <c r="H18" s="33"/>
      <c r="I18" s="759"/>
      <c r="J18" s="734"/>
      <c r="K18" s="740"/>
      <c r="L18" s="734"/>
      <c r="M18" s="726"/>
      <c r="N18" s="709"/>
      <c r="O18" s="709"/>
      <c r="P18" s="731"/>
      <c r="Q18" s="114" t="s">
        <v>125</v>
      </c>
      <c r="R18" s="119">
        <v>4487.6000000000004</v>
      </c>
      <c r="S18" s="116">
        <v>45267</v>
      </c>
      <c r="T18" s="119">
        <f>R18-H27</f>
        <v>95.700000000000728</v>
      </c>
      <c r="U18" s="117">
        <f>S18-I2</f>
        <v>22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9"/>
      <c r="G19" s="32"/>
      <c r="H19" s="33"/>
      <c r="I19" s="759"/>
      <c r="J19" s="734"/>
      <c r="K19" s="740"/>
      <c r="L19" s="734"/>
      <c r="M19" s="726"/>
      <c r="N19" s="709"/>
      <c r="O19" s="709"/>
      <c r="P19" s="731"/>
      <c r="Q19" s="121" t="s">
        <v>127</v>
      </c>
      <c r="R19" s="122">
        <v>4499.6000000000004</v>
      </c>
      <c r="S19" s="123"/>
      <c r="T19" s="122">
        <f>R19-H27</f>
        <v>107.70000000000073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49"/>
      <c r="G20" s="32"/>
      <c r="H20" s="33"/>
      <c r="I20" s="759"/>
      <c r="J20" s="734"/>
      <c r="K20" s="740"/>
      <c r="L20" s="734"/>
      <c r="M20" s="726"/>
      <c r="N20" s="709"/>
      <c r="O20" s="709"/>
      <c r="P20" s="731"/>
      <c r="Q20" s="126" t="s">
        <v>129</v>
      </c>
      <c r="R20" s="122">
        <v>4499.6000000000004</v>
      </c>
      <c r="S20" s="127">
        <v>45746</v>
      </c>
      <c r="T20" s="122">
        <f>R20-H27</f>
        <v>107.70000000000073</v>
      </c>
      <c r="U20" s="128">
        <f>S20-I2</f>
        <v>501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9"/>
      <c r="G21" s="32"/>
      <c r="H21" s="33"/>
      <c r="I21" s="759"/>
      <c r="J21" s="734"/>
      <c r="K21" s="740"/>
      <c r="L21" s="734"/>
      <c r="M21" s="726"/>
      <c r="N21" s="709"/>
      <c r="O21" s="709"/>
      <c r="P21" s="731"/>
      <c r="Q21" s="130" t="s">
        <v>130</v>
      </c>
      <c r="R21" s="122">
        <v>4710</v>
      </c>
      <c r="S21" s="131">
        <v>45855</v>
      </c>
      <c r="T21" s="122">
        <f>R21-H27</f>
        <v>318.10000000000036</v>
      </c>
      <c r="U21" s="128">
        <f>S21-I2</f>
        <v>610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49"/>
      <c r="G22" s="32"/>
      <c r="H22" s="33"/>
      <c r="I22" s="759"/>
      <c r="J22" s="734"/>
      <c r="K22" s="740"/>
      <c r="L22" s="734"/>
      <c r="M22" s="726"/>
      <c r="N22" s="709"/>
      <c r="O22" s="709"/>
      <c r="P22" s="731"/>
      <c r="Q22" s="130" t="s">
        <v>131</v>
      </c>
      <c r="R22" s="122">
        <v>4656.5</v>
      </c>
      <c r="S22" s="123"/>
      <c r="T22" s="122">
        <f>R22-H27</f>
        <v>264.60000000000036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9"/>
      <c r="G23" s="31"/>
      <c r="H23" s="33"/>
      <c r="I23" s="759"/>
      <c r="J23" s="734"/>
      <c r="K23" s="740"/>
      <c r="L23" s="734"/>
      <c r="M23" s="726"/>
      <c r="N23" s="709"/>
      <c r="O23" s="709"/>
      <c r="P23" s="731"/>
      <c r="Q23" s="132" t="s">
        <v>132</v>
      </c>
      <c r="R23" s="122">
        <v>4515.2</v>
      </c>
      <c r="S23" s="131">
        <v>45416</v>
      </c>
      <c r="T23" s="122">
        <f>R23-H27</f>
        <v>123.30000000000018</v>
      </c>
      <c r="U23" s="128">
        <f>S23-I2</f>
        <v>171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9"/>
      <c r="G24" s="31"/>
      <c r="H24" s="33"/>
      <c r="I24" s="759"/>
      <c r="J24" s="734"/>
      <c r="K24" s="740"/>
      <c r="L24" s="734"/>
      <c r="M24" s="726"/>
      <c r="N24" s="709"/>
      <c r="O24" s="709"/>
      <c r="P24" s="731"/>
      <c r="Q24" s="134" t="s">
        <v>133</v>
      </c>
      <c r="R24" s="135">
        <v>4515.2</v>
      </c>
      <c r="S24" s="136">
        <v>45420</v>
      </c>
      <c r="T24" s="135">
        <f>R24-H27</f>
        <v>123.30000000000018</v>
      </c>
      <c r="U24" s="128">
        <f>S24-I2</f>
        <v>175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9"/>
      <c r="H25" s="33"/>
      <c r="I25" s="759"/>
      <c r="J25" s="734"/>
      <c r="K25" s="740"/>
      <c r="L25" s="734"/>
      <c r="M25" s="726"/>
      <c r="N25" s="709"/>
      <c r="O25" s="709"/>
      <c r="P25" s="731"/>
      <c r="Q25" s="132" t="s">
        <v>135</v>
      </c>
      <c r="R25" s="138"/>
      <c r="S25" s="136">
        <v>45270</v>
      </c>
      <c r="T25" s="138"/>
      <c r="U25" s="128">
        <f>S25-I2</f>
        <v>25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9"/>
      <c r="H26" s="35"/>
      <c r="I26" s="759"/>
      <c r="J26" s="734"/>
      <c r="K26" s="740"/>
      <c r="L26" s="734"/>
      <c r="M26" s="726"/>
      <c r="N26" s="709"/>
      <c r="O26" s="709"/>
      <c r="P26" s="731"/>
      <c r="Q26" s="130" t="s">
        <v>136</v>
      </c>
      <c r="R26" s="139"/>
      <c r="S26" s="131">
        <v>45358</v>
      </c>
      <c r="T26" s="139"/>
      <c r="U26" s="140">
        <f>S26-I2</f>
        <v>113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9"/>
      <c r="G27" s="31" t="s">
        <v>137</v>
      </c>
      <c r="H27" s="33">
        <f>4386.2+B12</f>
        <v>4391.8999999999996</v>
      </c>
      <c r="I27" s="759"/>
      <c r="J27" s="734"/>
      <c r="K27" s="740"/>
      <c r="L27" s="734"/>
      <c r="M27" s="726"/>
      <c r="N27" s="709"/>
      <c r="O27" s="709"/>
      <c r="P27" s="731"/>
      <c r="Q27" s="141" t="s">
        <v>138</v>
      </c>
      <c r="R27" s="142"/>
      <c r="S27" s="143">
        <v>45578</v>
      </c>
      <c r="T27" s="142"/>
      <c r="U27" s="140">
        <f>S27-I2</f>
        <v>333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9"/>
      <c r="G28" s="36">
        <f>5667.4+B12</f>
        <v>5673.0999999999995</v>
      </c>
      <c r="H28" s="33"/>
      <c r="I28" s="759"/>
      <c r="J28" s="734"/>
      <c r="K28" s="740"/>
      <c r="L28" s="734"/>
      <c r="M28" s="726"/>
      <c r="N28" s="709"/>
      <c r="O28" s="709"/>
      <c r="P28" s="731"/>
      <c r="Q28" s="144" t="s">
        <v>139</v>
      </c>
      <c r="R28" s="142"/>
      <c r="S28" s="145">
        <v>45284</v>
      </c>
      <c r="T28" s="142"/>
      <c r="U28" s="146">
        <f>S28-I2</f>
        <v>39</v>
      </c>
      <c r="V28" s="102"/>
      <c r="W28" s="49"/>
      <c r="Z28" s="196"/>
      <c r="AA28" s="197"/>
    </row>
    <row r="29" spans="1:27" ht="30" customHeight="1">
      <c r="E29" s="19"/>
      <c r="F29" s="749"/>
      <c r="G29" s="31"/>
      <c r="H29" s="33"/>
      <c r="I29" s="759"/>
      <c r="J29" s="734"/>
      <c r="K29" s="740"/>
      <c r="L29" s="734"/>
      <c r="M29" s="726"/>
      <c r="N29" s="709"/>
      <c r="O29" s="709"/>
      <c r="P29" s="731"/>
      <c r="Q29" s="144" t="s">
        <v>140</v>
      </c>
      <c r="R29" s="142"/>
      <c r="S29" s="145">
        <v>45326</v>
      </c>
      <c r="T29" s="142"/>
      <c r="U29" s="146">
        <f>S29-I2</f>
        <v>81</v>
      </c>
      <c r="V29" s="102"/>
      <c r="W29" s="49"/>
      <c r="Z29" s="196"/>
      <c r="AA29" s="197"/>
    </row>
    <row r="30" spans="1:27" ht="30" customHeight="1">
      <c r="E30" s="19"/>
      <c r="F30" s="749"/>
      <c r="G30" s="31" t="s">
        <v>141</v>
      </c>
      <c r="H30" s="33"/>
      <c r="I30" s="759"/>
      <c r="J30" s="734"/>
      <c r="K30" s="740"/>
      <c r="L30" s="734"/>
      <c r="M30" s="726"/>
      <c r="N30" s="709"/>
      <c r="O30" s="709"/>
      <c r="P30" s="731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9"/>
      <c r="G31" s="36">
        <f>5233.6+B12</f>
        <v>5239.3</v>
      </c>
      <c r="H31" s="33"/>
      <c r="I31" s="759"/>
      <c r="J31" s="734"/>
      <c r="K31" s="740"/>
      <c r="L31" s="734"/>
      <c r="M31" s="726"/>
      <c r="N31" s="709"/>
      <c r="O31" s="709"/>
      <c r="P31" s="731"/>
      <c r="Q31" s="720" t="s">
        <v>142</v>
      </c>
      <c r="R31" s="721"/>
      <c r="S31" s="721"/>
      <c r="T31" s="721"/>
      <c r="U31" s="766"/>
      <c r="V31" s="150"/>
      <c r="W31" s="49"/>
      <c r="Z31" s="196"/>
      <c r="AA31" s="197"/>
    </row>
    <row r="32" spans="1:27" ht="30" customHeight="1">
      <c r="E32" s="19"/>
      <c r="F32" s="749"/>
      <c r="H32" s="36"/>
      <c r="I32" s="759"/>
      <c r="J32" s="734"/>
      <c r="K32" s="740"/>
      <c r="L32" s="734"/>
      <c r="M32" s="726"/>
      <c r="N32" s="709"/>
      <c r="O32" s="709"/>
      <c r="P32" s="731"/>
      <c r="Q32" s="151" t="s">
        <v>143</v>
      </c>
      <c r="R32" s="122">
        <v>4737.8</v>
      </c>
      <c r="S32" s="152"/>
      <c r="T32" s="122">
        <f>R32-H27</f>
        <v>345.90000000000055</v>
      </c>
      <c r="U32" s="153"/>
      <c r="V32" s="150"/>
      <c r="W32" s="49"/>
      <c r="Z32" s="196"/>
      <c r="AA32" s="197"/>
    </row>
    <row r="33" spans="5:27" ht="30" customHeight="1">
      <c r="E33" s="19"/>
      <c r="F33" s="749"/>
      <c r="G33" s="32"/>
      <c r="H33" s="33"/>
      <c r="I33" s="759"/>
      <c r="J33" s="734"/>
      <c r="K33" s="740"/>
      <c r="L33" s="734"/>
      <c r="M33" s="726"/>
      <c r="N33" s="709"/>
      <c r="O33" s="709"/>
      <c r="P33" s="731"/>
      <c r="Q33" s="130" t="s">
        <v>144</v>
      </c>
      <c r="R33" s="154">
        <v>4583.1000000000004</v>
      </c>
      <c r="S33" s="116">
        <v>45590</v>
      </c>
      <c r="T33" s="155">
        <f>R33-H27</f>
        <v>191.20000000000073</v>
      </c>
      <c r="U33" s="117">
        <f>S33-I2</f>
        <v>345</v>
      </c>
      <c r="V33" s="156" t="s">
        <v>145</v>
      </c>
      <c r="W33" s="49"/>
      <c r="Z33" s="196"/>
      <c r="AA33" s="197"/>
    </row>
    <row r="34" spans="5:27" ht="30" customHeight="1">
      <c r="E34" s="19"/>
      <c r="F34" s="749"/>
      <c r="G34" s="32"/>
      <c r="H34" s="33"/>
      <c r="I34" s="759"/>
      <c r="J34" s="734"/>
      <c r="K34" s="740"/>
      <c r="L34" s="734"/>
      <c r="M34" s="726"/>
      <c r="N34" s="709"/>
      <c r="O34" s="709"/>
      <c r="P34" s="731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49"/>
      <c r="G35" s="32"/>
      <c r="H35" s="33"/>
      <c r="I35" s="759"/>
      <c r="J35" s="734"/>
      <c r="K35" s="740"/>
      <c r="L35" s="734"/>
      <c r="M35" s="726"/>
      <c r="N35" s="709"/>
      <c r="O35" s="709"/>
      <c r="P35" s="731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9"/>
      <c r="G36" s="32"/>
      <c r="H36" s="33"/>
      <c r="I36" s="759"/>
      <c r="J36" s="734"/>
      <c r="K36" s="740"/>
      <c r="L36" s="734"/>
      <c r="M36" s="726"/>
      <c r="N36" s="709"/>
      <c r="O36" s="709"/>
      <c r="P36" s="731"/>
      <c r="Q36" s="767" t="s">
        <v>146</v>
      </c>
      <c r="R36" s="768"/>
      <c r="S36" s="768"/>
      <c r="T36" s="768"/>
      <c r="U36" s="769"/>
      <c r="V36" s="108"/>
      <c r="W36" s="49"/>
      <c r="Z36" s="196"/>
      <c r="AA36" s="197"/>
    </row>
    <row r="37" spans="5:27" ht="30" customHeight="1">
      <c r="E37" s="19"/>
      <c r="F37" s="749"/>
      <c r="G37" s="32"/>
      <c r="H37" s="33"/>
      <c r="I37" s="759"/>
      <c r="J37" s="734"/>
      <c r="K37" s="740"/>
      <c r="L37" s="734"/>
      <c r="M37" s="726"/>
      <c r="N37" s="709"/>
      <c r="O37" s="709"/>
      <c r="P37" s="731"/>
      <c r="Q37" s="130" t="s">
        <v>147</v>
      </c>
      <c r="R37" s="109">
        <v>4416</v>
      </c>
      <c r="S37" s="112"/>
      <c r="T37" s="122">
        <f>R37-H27</f>
        <v>24.100000000000364</v>
      </c>
      <c r="U37" s="107"/>
      <c r="V37" s="35"/>
      <c r="W37" s="49"/>
      <c r="Z37" s="196"/>
      <c r="AA37" s="197"/>
    </row>
    <row r="38" spans="5:27" ht="30" customHeight="1">
      <c r="E38" s="19"/>
      <c r="F38" s="749"/>
      <c r="G38" s="32"/>
      <c r="H38" s="33"/>
      <c r="I38" s="759"/>
      <c r="J38" s="734"/>
      <c r="K38" s="740"/>
      <c r="L38" s="734"/>
      <c r="M38" s="726"/>
      <c r="N38" s="709"/>
      <c r="O38" s="709"/>
      <c r="P38" s="731"/>
      <c r="Q38" s="130" t="s">
        <v>148</v>
      </c>
      <c r="R38" s="109">
        <v>4669.3</v>
      </c>
      <c r="S38" s="112"/>
      <c r="T38" s="98">
        <f>R38-H27</f>
        <v>277.40000000000055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49"/>
      <c r="G39" s="32"/>
      <c r="H39" s="33"/>
      <c r="I39" s="759"/>
      <c r="J39" s="734"/>
      <c r="K39" s="740"/>
      <c r="L39" s="734"/>
      <c r="M39" s="726"/>
      <c r="N39" s="709"/>
      <c r="O39" s="709"/>
      <c r="P39" s="731"/>
      <c r="Q39" s="162" t="s">
        <v>150</v>
      </c>
      <c r="R39" s="122">
        <v>4915.2</v>
      </c>
      <c r="S39" s="123"/>
      <c r="T39" s="122">
        <f>R39-H27</f>
        <v>523.30000000000018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49"/>
      <c r="G40" s="32"/>
      <c r="H40" s="33"/>
      <c r="I40" s="759"/>
      <c r="J40" s="734"/>
      <c r="K40" s="740"/>
      <c r="L40" s="734"/>
      <c r="M40" s="726"/>
      <c r="N40" s="709"/>
      <c r="O40" s="709"/>
      <c r="P40" s="731"/>
      <c r="Q40" s="151" t="s">
        <v>151</v>
      </c>
      <c r="R40" s="139"/>
      <c r="S40" s="116">
        <v>45578</v>
      </c>
      <c r="T40" s="139"/>
      <c r="U40" s="164">
        <f>S40-I2</f>
        <v>333</v>
      </c>
      <c r="V40" s="157"/>
      <c r="W40" s="49"/>
      <c r="Z40" s="196"/>
      <c r="AA40" s="197"/>
    </row>
    <row r="41" spans="5:27" ht="30" customHeight="1">
      <c r="E41" s="19"/>
      <c r="F41" s="749"/>
      <c r="G41" s="32"/>
      <c r="H41" s="33"/>
      <c r="I41" s="759"/>
      <c r="J41" s="734"/>
      <c r="K41" s="740"/>
      <c r="L41" s="734"/>
      <c r="M41" s="726"/>
      <c r="N41" s="709"/>
      <c r="O41" s="709"/>
      <c r="P41" s="731"/>
      <c r="Q41" s="130" t="s">
        <v>152</v>
      </c>
      <c r="R41" s="165"/>
      <c r="S41" s="131">
        <v>45322</v>
      </c>
      <c r="T41" s="166"/>
      <c r="U41" s="167">
        <f>S41-I2</f>
        <v>77</v>
      </c>
      <c r="V41" s="168"/>
      <c r="W41" s="49"/>
      <c r="Z41" s="196"/>
      <c r="AA41" s="197"/>
    </row>
    <row r="42" spans="5:27" ht="30" customHeight="1">
      <c r="E42" s="19"/>
      <c r="F42" s="749"/>
      <c r="G42" s="32"/>
      <c r="H42" s="33"/>
      <c r="I42" s="759"/>
      <c r="J42" s="734"/>
      <c r="K42" s="740"/>
      <c r="L42" s="734"/>
      <c r="M42" s="726"/>
      <c r="N42" s="709"/>
      <c r="O42" s="709"/>
      <c r="P42" s="731"/>
      <c r="Q42" s="130" t="s">
        <v>153</v>
      </c>
      <c r="R42" s="139"/>
      <c r="S42" s="131">
        <v>45328</v>
      </c>
      <c r="T42" s="169"/>
      <c r="U42" s="164">
        <f>S42-I2</f>
        <v>83</v>
      </c>
      <c r="V42" s="170" t="s">
        <v>154</v>
      </c>
      <c r="W42" s="49"/>
      <c r="Z42" s="196"/>
      <c r="AA42" s="197"/>
    </row>
    <row r="43" spans="5:27" ht="30" customHeight="1">
      <c r="E43" s="19"/>
      <c r="F43" s="750"/>
      <c r="G43" s="38"/>
      <c r="H43" s="39"/>
      <c r="I43" s="760"/>
      <c r="J43" s="735"/>
      <c r="K43" s="741"/>
      <c r="L43" s="735"/>
      <c r="M43" s="727"/>
      <c r="N43" s="710"/>
      <c r="O43" s="710"/>
      <c r="P43" s="732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52" t="s">
        <v>72</v>
      </c>
      <c r="H46" s="16" t="s">
        <v>73</v>
      </c>
      <c r="I46" s="75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53"/>
      <c r="H47" s="18" t="s">
        <v>75</v>
      </c>
      <c r="I47" s="75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4" t="s">
        <v>156</v>
      </c>
      <c r="J53" s="745"/>
      <c r="K53" s="745"/>
      <c r="L53" s="745"/>
      <c r="M53" s="728" t="s">
        <v>157</v>
      </c>
      <c r="N53" s="729"/>
      <c r="O53" s="729"/>
      <c r="P53" s="729"/>
      <c r="Q53" s="722" t="s">
        <v>158</v>
      </c>
      <c r="R53" s="723"/>
      <c r="S53" s="723"/>
      <c r="T53" s="723"/>
      <c r="U53" s="72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14" t="s">
        <v>159</v>
      </c>
      <c r="S54" s="715"/>
      <c r="T54" s="716" t="s">
        <v>160</v>
      </c>
      <c r="U54" s="717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14.2</v>
      </c>
      <c r="E56" s="19"/>
      <c r="F56" s="748" t="s">
        <v>164</v>
      </c>
      <c r="G56" s="28" t="s">
        <v>165</v>
      </c>
      <c r="H56" s="29"/>
      <c r="I56" s="758" t="s">
        <v>16</v>
      </c>
      <c r="J56" s="733"/>
      <c r="K56" s="739"/>
      <c r="L56" s="708"/>
      <c r="M56" s="725" t="s">
        <v>166</v>
      </c>
      <c r="N56" s="708" t="s">
        <v>167</v>
      </c>
      <c r="O56" s="711" t="s">
        <v>197</v>
      </c>
      <c r="P56" s="730" t="s">
        <v>116</v>
      </c>
      <c r="Q56" s="718" t="s">
        <v>117</v>
      </c>
      <c r="R56" s="719"/>
      <c r="S56" s="719"/>
      <c r="T56" s="719"/>
      <c r="U56" s="719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49"/>
      <c r="G57" s="32"/>
      <c r="H57" s="33"/>
      <c r="I57" s="759"/>
      <c r="J57" s="736"/>
      <c r="K57" s="740"/>
      <c r="L57" s="709"/>
      <c r="M57" s="726"/>
      <c r="N57" s="709"/>
      <c r="O57" s="709"/>
      <c r="P57" s="731"/>
      <c r="Q57" s="97" t="s">
        <v>119</v>
      </c>
      <c r="R57" s="184">
        <v>4371.2</v>
      </c>
      <c r="S57" s="99">
        <v>45246</v>
      </c>
      <c r="T57" s="185">
        <f>R57-H71</f>
        <v>5.3000000000001819</v>
      </c>
      <c r="U57" s="101">
        <f>S57-I2</f>
        <v>1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49"/>
      <c r="G58" s="32"/>
      <c r="H58" s="33"/>
      <c r="I58" s="759"/>
      <c r="J58" s="736"/>
      <c r="K58" s="740"/>
      <c r="L58" s="709"/>
      <c r="M58" s="726"/>
      <c r="N58" s="709"/>
      <c r="O58" s="709"/>
      <c r="P58" s="731"/>
      <c r="Q58" s="103" t="s">
        <v>121</v>
      </c>
      <c r="R58" s="184">
        <v>4373.3</v>
      </c>
      <c r="S58" s="187"/>
      <c r="T58" s="185">
        <f>R58-H71</f>
        <v>7.4000000000005457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49"/>
      <c r="G59" s="32"/>
      <c r="H59" s="33"/>
      <c r="I59" s="759"/>
      <c r="J59" s="736"/>
      <c r="K59" s="740"/>
      <c r="L59" s="709"/>
      <c r="M59" s="726"/>
      <c r="N59" s="709"/>
      <c r="O59" s="709"/>
      <c r="P59" s="731"/>
      <c r="Q59" s="103" t="s">
        <v>122</v>
      </c>
      <c r="R59" s="104">
        <v>4378.3</v>
      </c>
      <c r="S59" s="105"/>
      <c r="T59" s="188">
        <f>R59-H71</f>
        <v>12.400000000000546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9"/>
      <c r="G60" s="32"/>
      <c r="H60" s="33"/>
      <c r="I60" s="759"/>
      <c r="J60" s="736"/>
      <c r="K60" s="740"/>
      <c r="L60" s="709"/>
      <c r="M60" s="726"/>
      <c r="N60" s="709"/>
      <c r="O60" s="709"/>
      <c r="P60" s="731"/>
      <c r="Q60" s="110" t="s">
        <v>123</v>
      </c>
      <c r="R60" s="104">
        <v>4401.7</v>
      </c>
      <c r="S60" s="105"/>
      <c r="T60" s="189">
        <f>R60-H71</f>
        <v>35.800000000000182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9"/>
      <c r="G61" s="32"/>
      <c r="H61" s="33"/>
      <c r="I61" s="759"/>
      <c r="J61" s="736"/>
      <c r="K61" s="740"/>
      <c r="L61" s="709"/>
      <c r="M61" s="726"/>
      <c r="N61" s="709"/>
      <c r="O61" s="709"/>
      <c r="P61" s="731"/>
      <c r="Q61" s="114" t="s">
        <v>124</v>
      </c>
      <c r="R61" s="190">
        <v>4405.6000000000004</v>
      </c>
      <c r="S61" s="116">
        <v>45366</v>
      </c>
      <c r="T61" s="190">
        <f>R61-H71</f>
        <v>39.700000000000728</v>
      </c>
      <c r="U61" s="191">
        <f>S61-I2</f>
        <v>121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49"/>
      <c r="G62" s="32"/>
      <c r="H62" s="33"/>
      <c r="I62" s="759"/>
      <c r="J62" s="736"/>
      <c r="K62" s="740"/>
      <c r="L62" s="709"/>
      <c r="M62" s="726"/>
      <c r="N62" s="709"/>
      <c r="O62" s="709"/>
      <c r="P62" s="731"/>
      <c r="Q62" s="114" t="s">
        <v>125</v>
      </c>
      <c r="R62" s="122">
        <v>4509.5</v>
      </c>
      <c r="S62" s="127">
        <v>45329</v>
      </c>
      <c r="T62" s="122">
        <f>R62-H71</f>
        <v>143.60000000000036</v>
      </c>
      <c r="U62" s="192">
        <f>S62-I2</f>
        <v>84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9"/>
      <c r="G63" s="32"/>
      <c r="H63" s="33"/>
      <c r="I63" s="759"/>
      <c r="J63" s="736"/>
      <c r="K63" s="740"/>
      <c r="L63" s="709"/>
      <c r="M63" s="726"/>
      <c r="N63" s="709"/>
      <c r="O63" s="709"/>
      <c r="P63" s="731"/>
      <c r="Q63" s="121" t="s">
        <v>127</v>
      </c>
      <c r="R63" s="122">
        <v>4518</v>
      </c>
      <c r="S63" s="193"/>
      <c r="T63" s="122">
        <f>R63-H71</f>
        <v>152.10000000000036</v>
      </c>
      <c r="U63" s="153"/>
      <c r="V63" s="707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49"/>
      <c r="G64" s="32"/>
      <c r="H64" s="33"/>
      <c r="I64" s="759"/>
      <c r="J64" s="736"/>
      <c r="K64" s="740"/>
      <c r="L64" s="709"/>
      <c r="M64" s="726"/>
      <c r="N64" s="709"/>
      <c r="O64" s="709"/>
      <c r="P64" s="731"/>
      <c r="Q64" s="126" t="s">
        <v>168</v>
      </c>
      <c r="R64" s="122">
        <v>4518</v>
      </c>
      <c r="S64" s="194">
        <v>45808</v>
      </c>
      <c r="T64" s="122">
        <f>R64-H71</f>
        <v>152.10000000000036</v>
      </c>
      <c r="U64" s="195">
        <f>S64-I2</f>
        <v>563</v>
      </c>
      <c r="V64" s="707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9"/>
      <c r="G65" s="32"/>
      <c r="H65" s="33"/>
      <c r="I65" s="759"/>
      <c r="J65" s="736"/>
      <c r="K65" s="740"/>
      <c r="L65" s="709"/>
      <c r="M65" s="726"/>
      <c r="N65" s="709"/>
      <c r="O65" s="709"/>
      <c r="P65" s="731"/>
      <c r="Q65" s="130" t="s">
        <v>130</v>
      </c>
      <c r="R65" s="122">
        <v>4618</v>
      </c>
      <c r="S65" s="194">
        <v>45808</v>
      </c>
      <c r="T65" s="122">
        <f>R65-H71</f>
        <v>252.10000000000036</v>
      </c>
      <c r="U65" s="207">
        <f>S65-I2</f>
        <v>563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49"/>
      <c r="G66" s="32"/>
      <c r="H66" s="33"/>
      <c r="I66" s="759"/>
      <c r="J66" s="736"/>
      <c r="K66" s="740"/>
      <c r="L66" s="709"/>
      <c r="M66" s="726"/>
      <c r="N66" s="709"/>
      <c r="O66" s="709"/>
      <c r="P66" s="731"/>
      <c r="Q66" s="134" t="s">
        <v>131</v>
      </c>
      <c r="R66" s="208">
        <v>4718</v>
      </c>
      <c r="S66" s="209"/>
      <c r="T66" s="208">
        <f>R66-H71</f>
        <v>352.10000000000036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9"/>
      <c r="G67" s="32"/>
      <c r="H67" s="33"/>
      <c r="I67" s="759"/>
      <c r="J67" s="736"/>
      <c r="K67" s="740"/>
      <c r="L67" s="709"/>
      <c r="M67" s="726"/>
      <c r="N67" s="709"/>
      <c r="O67" s="709"/>
      <c r="P67" s="731"/>
      <c r="Q67" s="132" t="s">
        <v>132</v>
      </c>
      <c r="R67" s="211">
        <v>4818</v>
      </c>
      <c r="S67" s="212">
        <v>45443</v>
      </c>
      <c r="T67" s="98">
        <f>R67-H71</f>
        <v>452.10000000000036</v>
      </c>
      <c r="U67" s="213">
        <f>S67-I2</f>
        <v>198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9"/>
      <c r="G68" s="31"/>
      <c r="H68" s="33"/>
      <c r="I68" s="759"/>
      <c r="J68" s="736"/>
      <c r="K68" s="740"/>
      <c r="L68" s="709"/>
      <c r="M68" s="726"/>
      <c r="N68" s="709"/>
      <c r="O68" s="709"/>
      <c r="P68" s="731"/>
      <c r="Q68" s="134" t="s">
        <v>133</v>
      </c>
      <c r="R68" s="211">
        <v>4818</v>
      </c>
      <c r="S68" s="212">
        <v>45808</v>
      </c>
      <c r="T68" s="98">
        <f>R68-H71</f>
        <v>452.10000000000036</v>
      </c>
      <c r="U68" s="213">
        <f>S68-I2</f>
        <v>563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9"/>
      <c r="G69" s="31"/>
      <c r="H69" s="36"/>
      <c r="I69" s="759"/>
      <c r="J69" s="736"/>
      <c r="K69" s="740"/>
      <c r="L69" s="709"/>
      <c r="M69" s="726"/>
      <c r="N69" s="709"/>
      <c r="O69" s="709"/>
      <c r="P69" s="731"/>
      <c r="Q69" s="214" t="s">
        <v>135</v>
      </c>
      <c r="R69" s="138"/>
      <c r="S69" s="136">
        <v>45258</v>
      </c>
      <c r="T69" s="138"/>
      <c r="U69" s="128">
        <f>S69-I2</f>
        <v>13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49"/>
      <c r="G70" s="32"/>
      <c r="H70" s="33"/>
      <c r="I70" s="759"/>
      <c r="J70" s="736"/>
      <c r="K70" s="740"/>
      <c r="L70" s="709"/>
      <c r="M70" s="726"/>
      <c r="N70" s="709"/>
      <c r="O70" s="709"/>
      <c r="P70" s="731"/>
      <c r="Q70" s="134" t="s">
        <v>136</v>
      </c>
      <c r="R70" s="215"/>
      <c r="S70" s="216">
        <v>45317</v>
      </c>
      <c r="T70" s="217"/>
      <c r="U70" s="213">
        <f>S70-I2</f>
        <v>72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9"/>
      <c r="G71" s="31"/>
      <c r="H71" s="36">
        <f>4351.7+B56</f>
        <v>4365.8999999999996</v>
      </c>
      <c r="I71" s="759"/>
      <c r="J71" s="736"/>
      <c r="K71" s="740"/>
      <c r="L71" s="709"/>
      <c r="M71" s="726"/>
      <c r="N71" s="709"/>
      <c r="O71" s="709"/>
      <c r="P71" s="731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9"/>
      <c r="G72" s="31" t="s">
        <v>137</v>
      </c>
      <c r="H72" s="36"/>
      <c r="I72" s="759"/>
      <c r="J72" s="736"/>
      <c r="K72" s="740"/>
      <c r="L72" s="709"/>
      <c r="M72" s="726"/>
      <c r="N72" s="709"/>
      <c r="O72" s="709"/>
      <c r="P72" s="731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9"/>
      <c r="G73" s="36">
        <f>4721.2+B56</f>
        <v>4735.3999999999996</v>
      </c>
      <c r="I73" s="759"/>
      <c r="J73" s="736"/>
      <c r="K73" s="740"/>
      <c r="L73" s="709"/>
      <c r="M73" s="726"/>
      <c r="N73" s="709"/>
      <c r="O73" s="709"/>
      <c r="P73" s="731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9"/>
      <c r="G74" s="31"/>
      <c r="H74" s="36"/>
      <c r="I74" s="759"/>
      <c r="J74" s="736"/>
      <c r="K74" s="740"/>
      <c r="L74" s="709"/>
      <c r="M74" s="726"/>
      <c r="N74" s="709"/>
      <c r="O74" s="709"/>
      <c r="P74" s="731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9"/>
      <c r="G75" s="31" t="s">
        <v>141</v>
      </c>
      <c r="H75" s="36"/>
      <c r="I75" s="759"/>
      <c r="J75" s="736"/>
      <c r="K75" s="740"/>
      <c r="L75" s="709"/>
      <c r="M75" s="726"/>
      <c r="N75" s="709"/>
      <c r="O75" s="709"/>
      <c r="P75" s="731"/>
      <c r="Q75" s="718" t="s">
        <v>142</v>
      </c>
      <c r="R75" s="719"/>
      <c r="S75" s="719"/>
      <c r="T75" s="719"/>
      <c r="U75" s="719"/>
      <c r="V75" s="150"/>
      <c r="W75" s="49"/>
      <c r="Z75" s="196"/>
      <c r="AA75" s="197"/>
    </row>
    <row r="76" spans="1:27" ht="30" customHeight="1">
      <c r="E76" s="19"/>
      <c r="F76" s="749"/>
      <c r="G76" s="36">
        <f>5597.5+B56</f>
        <v>5611.7</v>
      </c>
      <c r="H76" s="33"/>
      <c r="I76" s="759"/>
      <c r="J76" s="736"/>
      <c r="K76" s="740"/>
      <c r="L76" s="709"/>
      <c r="M76" s="726"/>
      <c r="N76" s="709"/>
      <c r="O76" s="709"/>
      <c r="P76" s="731"/>
      <c r="Q76" s="151" t="s">
        <v>143</v>
      </c>
      <c r="R76" s="122">
        <v>4584.8</v>
      </c>
      <c r="S76" s="112"/>
      <c r="T76" s="228">
        <f>R76-H71</f>
        <v>218.90000000000055</v>
      </c>
      <c r="U76" s="229"/>
      <c r="V76" s="150"/>
      <c r="W76" s="49"/>
      <c r="Z76" s="196"/>
      <c r="AA76" s="197"/>
    </row>
    <row r="77" spans="1:27" ht="30" customHeight="1">
      <c r="E77" s="19"/>
      <c r="F77" s="749"/>
      <c r="G77" s="32"/>
      <c r="H77" s="33"/>
      <c r="I77" s="759"/>
      <c r="J77" s="736"/>
      <c r="K77" s="740"/>
      <c r="L77" s="709"/>
      <c r="M77" s="726"/>
      <c r="N77" s="709"/>
      <c r="O77" s="709"/>
      <c r="P77" s="731"/>
      <c r="Q77" s="151" t="s">
        <v>170</v>
      </c>
      <c r="R77" s="109">
        <v>4445.5</v>
      </c>
      <c r="S77" s="226"/>
      <c r="T77" s="122">
        <f>R77-H71</f>
        <v>79.600000000000364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49"/>
      <c r="G78" s="32"/>
      <c r="H78" s="33"/>
      <c r="I78" s="759"/>
      <c r="J78" s="736"/>
      <c r="K78" s="740"/>
      <c r="L78" s="709"/>
      <c r="M78" s="726"/>
      <c r="N78" s="709"/>
      <c r="O78" s="709"/>
      <c r="P78" s="731"/>
      <c r="Q78" s="151" t="s">
        <v>171</v>
      </c>
      <c r="R78" s="109">
        <v>4852.3</v>
      </c>
      <c r="S78" s="123"/>
      <c r="T78" s="122">
        <f>R78-H71</f>
        <v>486.40000000000055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49"/>
      <c r="G79" s="32"/>
      <c r="H79" s="33"/>
      <c r="I79" s="759"/>
      <c r="J79" s="736"/>
      <c r="K79" s="740"/>
      <c r="L79" s="709"/>
      <c r="M79" s="726"/>
      <c r="N79" s="709"/>
      <c r="O79" s="709"/>
      <c r="P79" s="731"/>
      <c r="Q79" s="130" t="s">
        <v>172</v>
      </c>
      <c r="R79" s="109">
        <v>4818</v>
      </c>
      <c r="S79" s="158"/>
      <c r="T79" s="122">
        <f>R79-H71</f>
        <v>452.10000000000036</v>
      </c>
      <c r="U79" s="159"/>
      <c r="V79" s="108"/>
      <c r="W79" s="49"/>
      <c r="Z79" s="196"/>
      <c r="AA79" s="197"/>
    </row>
    <row r="80" spans="1:27" ht="30" customHeight="1">
      <c r="E80" s="19"/>
      <c r="F80" s="749"/>
      <c r="G80" s="32"/>
      <c r="H80" s="33"/>
      <c r="I80" s="759"/>
      <c r="J80" s="736"/>
      <c r="K80" s="740"/>
      <c r="L80" s="709"/>
      <c r="M80" s="726"/>
      <c r="N80" s="709"/>
      <c r="O80" s="709"/>
      <c r="P80" s="731"/>
      <c r="Q80" s="720" t="s">
        <v>146</v>
      </c>
      <c r="R80" s="721"/>
      <c r="S80" s="721"/>
      <c r="T80" s="721"/>
      <c r="U80" s="721"/>
      <c r="V80" s="108"/>
      <c r="W80" s="49"/>
      <c r="Z80" s="196"/>
      <c r="AA80" s="197"/>
    </row>
    <row r="81" spans="5:27" ht="30" customHeight="1">
      <c r="E81" s="19"/>
      <c r="F81" s="749"/>
      <c r="G81" s="32"/>
      <c r="H81" s="33"/>
      <c r="I81" s="759"/>
      <c r="J81" s="736"/>
      <c r="K81" s="740"/>
      <c r="L81" s="709"/>
      <c r="M81" s="726"/>
      <c r="N81" s="709"/>
      <c r="O81" s="709"/>
      <c r="P81" s="731"/>
      <c r="Q81" s="132" t="s">
        <v>147</v>
      </c>
      <c r="R81" s="109">
        <v>4421.6000000000004</v>
      </c>
      <c r="S81" s="230"/>
      <c r="T81" s="109">
        <f>R81-H71</f>
        <v>55.700000000000728</v>
      </c>
      <c r="U81" s="230"/>
      <c r="V81" s="35"/>
      <c r="W81" s="49"/>
      <c r="Z81" s="196"/>
      <c r="AA81" s="197"/>
    </row>
    <row r="82" spans="5:27" ht="30" customHeight="1">
      <c r="E82" s="19"/>
      <c r="F82" s="749"/>
      <c r="G82" s="32"/>
      <c r="H82" s="33"/>
      <c r="I82" s="759"/>
      <c r="J82" s="736"/>
      <c r="K82" s="740"/>
      <c r="L82" s="709"/>
      <c r="M82" s="726"/>
      <c r="N82" s="709"/>
      <c r="O82" s="709"/>
      <c r="P82" s="731"/>
      <c r="Q82" s="162" t="s">
        <v>150</v>
      </c>
      <c r="R82" s="109">
        <v>4572.6000000000004</v>
      </c>
      <c r="S82" s="217"/>
      <c r="T82" s="98">
        <f>R82-H71</f>
        <v>206.70000000000073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49"/>
      <c r="G83" s="32"/>
      <c r="H83" s="33"/>
      <c r="I83" s="759"/>
      <c r="J83" s="736"/>
      <c r="K83" s="740"/>
      <c r="L83" s="709"/>
      <c r="M83" s="726"/>
      <c r="N83" s="709"/>
      <c r="O83" s="709"/>
      <c r="P83" s="731"/>
      <c r="Q83" s="130" t="s">
        <v>173</v>
      </c>
      <c r="R83" s="122">
        <v>4695.6000000000004</v>
      </c>
      <c r="S83" s="139"/>
      <c r="T83" s="122">
        <f>R83-H71</f>
        <v>329.70000000000073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49"/>
      <c r="G84" s="32"/>
      <c r="H84" s="33"/>
      <c r="I84" s="759"/>
      <c r="J84" s="736"/>
      <c r="K84" s="740"/>
      <c r="L84" s="709"/>
      <c r="M84" s="726"/>
      <c r="N84" s="709"/>
      <c r="O84" s="709"/>
      <c r="P84" s="731"/>
      <c r="Q84" s="162" t="s">
        <v>174</v>
      </c>
      <c r="R84" s="122">
        <v>4572.6000000000004</v>
      </c>
      <c r="S84" s="231"/>
      <c r="T84" s="122">
        <f>R84-H71</f>
        <v>206.70000000000073</v>
      </c>
      <c r="U84" s="231"/>
      <c r="V84" s="157"/>
      <c r="W84" s="49"/>
      <c r="Z84" s="196"/>
      <c r="AA84" s="197"/>
    </row>
    <row r="85" spans="5:27" ht="30" customHeight="1">
      <c r="E85" s="19"/>
      <c r="F85" s="749"/>
      <c r="G85" s="32"/>
      <c r="H85" s="33"/>
      <c r="I85" s="759"/>
      <c r="J85" s="736"/>
      <c r="K85" s="740"/>
      <c r="L85" s="709"/>
      <c r="M85" s="726"/>
      <c r="N85" s="709"/>
      <c r="O85" s="709"/>
      <c r="P85" s="731"/>
      <c r="Q85" s="162" t="s">
        <v>175</v>
      </c>
      <c r="R85" s="232"/>
      <c r="S85" s="233">
        <v>45407</v>
      </c>
      <c r="T85" s="166"/>
      <c r="U85" s="234">
        <f>S85-I2</f>
        <v>162</v>
      </c>
      <c r="V85" s="168"/>
      <c r="W85" s="49"/>
      <c r="Z85" s="196"/>
      <c r="AA85" s="197"/>
    </row>
    <row r="86" spans="5:27" ht="30" customHeight="1">
      <c r="E86" s="19"/>
      <c r="F86" s="749"/>
      <c r="G86" s="32"/>
      <c r="H86" s="33"/>
      <c r="I86" s="759"/>
      <c r="J86" s="736"/>
      <c r="K86" s="740"/>
      <c r="L86" s="709"/>
      <c r="M86" s="726"/>
      <c r="N86" s="709"/>
      <c r="O86" s="709"/>
      <c r="P86" s="731"/>
      <c r="Q86" s="130" t="s">
        <v>176</v>
      </c>
      <c r="R86" s="139"/>
      <c r="S86" s="131">
        <v>45419</v>
      </c>
      <c r="T86" s="169"/>
      <c r="U86" s="164">
        <f>S86-I2</f>
        <v>174</v>
      </c>
      <c r="V86" s="170" t="s">
        <v>154</v>
      </c>
      <c r="W86" s="49"/>
      <c r="Z86" s="196"/>
      <c r="AA86" s="197"/>
    </row>
    <row r="87" spans="5:27" ht="30" customHeight="1">
      <c r="E87" s="19"/>
      <c r="F87" s="750"/>
      <c r="G87" s="38"/>
      <c r="H87" s="39"/>
      <c r="I87" s="760"/>
      <c r="J87" s="204"/>
      <c r="K87" s="741"/>
      <c r="L87" s="710"/>
      <c r="M87" s="727"/>
      <c r="N87" s="710"/>
      <c r="O87" s="710"/>
      <c r="P87" s="732"/>
      <c r="Q87" s="130" t="s">
        <v>177</v>
      </c>
      <c r="R87" s="139"/>
      <c r="S87" s="131">
        <v>45276</v>
      </c>
      <c r="T87" s="139"/>
      <c r="U87" s="164">
        <f>S87-I2</f>
        <v>31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52" t="s">
        <v>72</v>
      </c>
      <c r="H90" s="16" t="s">
        <v>73</v>
      </c>
      <c r="I90" s="75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53"/>
      <c r="H91" s="18" t="s">
        <v>75</v>
      </c>
      <c r="I91" s="75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4" t="s">
        <v>156</v>
      </c>
      <c r="J97" s="745"/>
      <c r="K97" s="745"/>
      <c r="L97" s="745"/>
      <c r="M97" s="728" t="s">
        <v>157</v>
      </c>
      <c r="N97" s="729"/>
      <c r="O97" s="729"/>
      <c r="P97" s="729"/>
      <c r="Q97" s="722" t="s">
        <v>158</v>
      </c>
      <c r="R97" s="723"/>
      <c r="S97" s="723"/>
      <c r="T97" s="723"/>
      <c r="U97" s="72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14" t="s">
        <v>159</v>
      </c>
      <c r="S98" s="715"/>
      <c r="T98" s="716" t="s">
        <v>160</v>
      </c>
      <c r="U98" s="717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51" t="s">
        <v>178</v>
      </c>
      <c r="G100" s="200" t="s">
        <v>179</v>
      </c>
      <c r="H100" s="29"/>
      <c r="I100" s="758" t="s">
        <v>180</v>
      </c>
      <c r="J100" s="737" t="s">
        <v>181</v>
      </c>
      <c r="K100" s="742" t="s">
        <v>182</v>
      </c>
      <c r="L100" s="746" t="s">
        <v>183</v>
      </c>
      <c r="M100" s="725" t="s">
        <v>184</v>
      </c>
      <c r="N100" s="708" t="s">
        <v>185</v>
      </c>
      <c r="O100" s="712" t="s">
        <v>186</v>
      </c>
      <c r="P100" s="730" t="s">
        <v>116</v>
      </c>
      <c r="Q100" s="718" t="s">
        <v>117</v>
      </c>
      <c r="R100" s="719"/>
      <c r="S100" s="719"/>
      <c r="T100" s="719"/>
      <c r="U100" s="719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49"/>
      <c r="G101" s="201"/>
      <c r="H101" s="33"/>
      <c r="I101" s="759"/>
      <c r="J101" s="738"/>
      <c r="K101" s="743"/>
      <c r="L101" s="747"/>
      <c r="M101" s="726"/>
      <c r="N101" s="709"/>
      <c r="O101" s="713"/>
      <c r="P101" s="731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-152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9"/>
      <c r="G102" s="201"/>
      <c r="H102" s="33"/>
      <c r="I102" s="759"/>
      <c r="J102" s="738"/>
      <c r="K102" s="743"/>
      <c r="L102" s="747"/>
      <c r="M102" s="726"/>
      <c r="N102" s="709"/>
      <c r="O102" s="713"/>
      <c r="P102" s="731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9"/>
      <c r="G103" s="201"/>
      <c r="H103" s="33"/>
      <c r="I103" s="759"/>
      <c r="J103" s="738"/>
      <c r="K103" s="743"/>
      <c r="L103" s="747"/>
      <c r="M103" s="726"/>
      <c r="N103" s="709"/>
      <c r="O103" s="713"/>
      <c r="P103" s="731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9"/>
      <c r="G104" s="201"/>
      <c r="H104" s="33"/>
      <c r="I104" s="759"/>
      <c r="J104" s="738"/>
      <c r="K104" s="743"/>
      <c r="L104" s="747"/>
      <c r="M104" s="726"/>
      <c r="N104" s="709"/>
      <c r="O104" s="713"/>
      <c r="P104" s="731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9"/>
      <c r="G105" s="201"/>
      <c r="H105" s="33"/>
      <c r="I105" s="759"/>
      <c r="J105" s="738"/>
      <c r="K105" s="743"/>
      <c r="L105" s="747"/>
      <c r="M105" s="726"/>
      <c r="N105" s="709"/>
      <c r="O105" s="713"/>
      <c r="P105" s="731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-61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9"/>
      <c r="G106" s="201"/>
      <c r="H106" s="33"/>
      <c r="I106" s="759"/>
      <c r="J106" s="738"/>
      <c r="K106" s="743"/>
      <c r="L106" s="747"/>
      <c r="M106" s="726"/>
      <c r="N106" s="709"/>
      <c r="O106" s="713"/>
      <c r="P106" s="731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-134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9"/>
      <c r="G107" s="201"/>
      <c r="H107" s="33"/>
      <c r="I107" s="759"/>
      <c r="J107" s="738"/>
      <c r="K107" s="743"/>
      <c r="L107" s="747"/>
      <c r="M107" s="726"/>
      <c r="N107" s="709"/>
      <c r="O107" s="713"/>
      <c r="P107" s="731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9"/>
      <c r="G108" s="201"/>
      <c r="H108" s="33"/>
      <c r="I108" s="759"/>
      <c r="J108" s="738"/>
      <c r="K108" s="743"/>
      <c r="L108" s="747"/>
      <c r="M108" s="726"/>
      <c r="N108" s="709"/>
      <c r="O108" s="713"/>
      <c r="P108" s="731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-138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9"/>
      <c r="G109" s="201"/>
      <c r="H109" s="33"/>
      <c r="I109" s="759"/>
      <c r="J109" s="738"/>
      <c r="K109" s="743"/>
      <c r="L109" s="747"/>
      <c r="M109" s="726"/>
      <c r="N109" s="709"/>
      <c r="O109" s="713"/>
      <c r="P109" s="731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166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9"/>
      <c r="G110" s="201"/>
      <c r="H110" s="33"/>
      <c r="I110" s="759"/>
      <c r="J110" s="738"/>
      <c r="K110" s="743"/>
      <c r="L110" s="747"/>
      <c r="M110" s="726"/>
      <c r="N110" s="709"/>
      <c r="O110" s="713"/>
      <c r="P110" s="731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9"/>
      <c r="G111" s="201"/>
      <c r="H111" s="33"/>
      <c r="I111" s="759"/>
      <c r="J111" s="738"/>
      <c r="K111" s="743"/>
      <c r="L111" s="747"/>
      <c r="M111" s="726"/>
      <c r="N111" s="709"/>
      <c r="O111" s="713"/>
      <c r="P111" s="731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-39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9"/>
      <c r="G112" s="201"/>
      <c r="H112" s="33"/>
      <c r="I112" s="759"/>
      <c r="J112" s="738"/>
      <c r="K112" s="743"/>
      <c r="L112" s="747"/>
      <c r="M112" s="726"/>
      <c r="N112" s="709"/>
      <c r="O112" s="713"/>
      <c r="P112" s="731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-137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9"/>
      <c r="H113" s="33"/>
      <c r="I113" s="759"/>
      <c r="J113" s="738"/>
      <c r="K113" s="743"/>
      <c r="L113" s="747"/>
      <c r="M113" s="726"/>
      <c r="N113" s="709"/>
      <c r="O113" s="713"/>
      <c r="P113" s="731"/>
      <c r="Q113" s="132" t="s">
        <v>135</v>
      </c>
      <c r="R113" s="215"/>
      <c r="S113" s="212">
        <v>45109</v>
      </c>
      <c r="T113" s="217"/>
      <c r="U113" s="240">
        <f>S113-I2</f>
        <v>-136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9"/>
      <c r="H114" s="33"/>
      <c r="I114" s="759"/>
      <c r="J114" s="738"/>
      <c r="K114" s="743"/>
      <c r="L114" s="747"/>
      <c r="M114" s="726"/>
      <c r="N114" s="709"/>
      <c r="O114" s="713"/>
      <c r="P114" s="731"/>
      <c r="Q114" s="130" t="s">
        <v>136</v>
      </c>
      <c r="R114" s="245"/>
      <c r="S114" s="246">
        <v>45245</v>
      </c>
      <c r="T114" s="245"/>
      <c r="U114" s="247">
        <f>S114-I2</f>
        <v>0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9"/>
      <c r="G115" s="202" t="s">
        <v>137</v>
      </c>
      <c r="H115" s="36">
        <f>4448+B101</f>
        <v>4448</v>
      </c>
      <c r="I115" s="759"/>
      <c r="J115" s="738"/>
      <c r="K115" s="743"/>
      <c r="L115" s="747"/>
      <c r="M115" s="726"/>
      <c r="N115" s="709"/>
      <c r="O115" s="713"/>
      <c r="P115" s="731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-121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9"/>
      <c r="G116" s="203">
        <f>1895.2+B101</f>
        <v>1895.2</v>
      </c>
      <c r="H116" s="33"/>
      <c r="I116" s="759"/>
      <c r="J116" s="738"/>
      <c r="K116" s="743"/>
      <c r="L116" s="747"/>
      <c r="M116" s="726"/>
      <c r="N116" s="709"/>
      <c r="O116" s="713"/>
      <c r="P116" s="731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-121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9"/>
      <c r="G117" s="202"/>
      <c r="H117" s="33"/>
      <c r="I117" s="759"/>
      <c r="J117" s="738"/>
      <c r="K117" s="743"/>
      <c r="L117" s="747"/>
      <c r="M117" s="726"/>
      <c r="N117" s="709"/>
      <c r="O117" s="713"/>
      <c r="P117" s="731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9"/>
      <c r="G118" s="202" t="s">
        <v>141</v>
      </c>
      <c r="H118" s="33"/>
      <c r="I118" s="759"/>
      <c r="J118" s="738"/>
      <c r="K118" s="743"/>
      <c r="L118" s="747"/>
      <c r="M118" s="726"/>
      <c r="N118" s="709"/>
      <c r="O118" s="713"/>
      <c r="P118" s="731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9"/>
      <c r="G119" s="203">
        <f>4721.2+B101</f>
        <v>4721.2</v>
      </c>
      <c r="H119" s="33"/>
      <c r="I119" s="759"/>
      <c r="J119" s="738"/>
      <c r="K119" s="743"/>
      <c r="L119" s="747"/>
      <c r="M119" s="726"/>
      <c r="N119" s="709"/>
      <c r="O119" s="713"/>
      <c r="P119" s="731"/>
      <c r="Q119" s="718" t="s">
        <v>142</v>
      </c>
      <c r="R119" s="719"/>
      <c r="S119" s="719"/>
      <c r="T119" s="719"/>
      <c r="U119" s="719"/>
      <c r="V119" s="156" t="s">
        <v>145</v>
      </c>
      <c r="W119" s="49"/>
      <c r="Z119" s="196"/>
      <c r="AA119" s="197"/>
    </row>
    <row r="120" spans="1:27" ht="30" customHeight="1">
      <c r="E120" s="19"/>
      <c r="F120" s="749"/>
      <c r="G120" s="201"/>
      <c r="H120" s="33"/>
      <c r="I120" s="759"/>
      <c r="J120" s="738"/>
      <c r="K120" s="743"/>
      <c r="L120" s="747"/>
      <c r="M120" s="726"/>
      <c r="N120" s="709"/>
      <c r="O120" s="713"/>
      <c r="P120" s="731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49"/>
      <c r="G121" s="201"/>
      <c r="H121" s="33"/>
      <c r="I121" s="759"/>
      <c r="J121" s="738"/>
      <c r="K121" s="743"/>
      <c r="L121" s="747"/>
      <c r="M121" s="726"/>
      <c r="N121" s="709"/>
      <c r="O121" s="713"/>
      <c r="P121" s="731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9"/>
      <c r="G122" s="201"/>
      <c r="H122" s="33"/>
      <c r="I122" s="759"/>
      <c r="J122" s="738"/>
      <c r="K122" s="743"/>
      <c r="L122" s="747"/>
      <c r="M122" s="726"/>
      <c r="N122" s="709"/>
      <c r="O122" s="713"/>
      <c r="P122" s="731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345</v>
      </c>
      <c r="V122" s="108"/>
      <c r="W122" s="49"/>
      <c r="Z122" s="196"/>
      <c r="AA122" s="197"/>
    </row>
    <row r="123" spans="1:27" ht="30" customHeight="1">
      <c r="E123" s="19"/>
      <c r="F123" s="749"/>
      <c r="G123" s="201"/>
      <c r="H123" s="33"/>
      <c r="I123" s="759"/>
      <c r="J123" s="738"/>
      <c r="K123" s="743"/>
      <c r="L123" s="747"/>
      <c r="M123" s="726"/>
      <c r="N123" s="709"/>
      <c r="O123" s="713"/>
      <c r="P123" s="731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9"/>
      <c r="G124" s="201"/>
      <c r="H124" s="33"/>
      <c r="I124" s="759"/>
      <c r="J124" s="738"/>
      <c r="K124" s="743"/>
      <c r="L124" s="747"/>
      <c r="M124" s="726"/>
      <c r="N124" s="709"/>
      <c r="O124" s="713"/>
      <c r="P124" s="731"/>
      <c r="Q124" s="720" t="s">
        <v>146</v>
      </c>
      <c r="R124" s="721"/>
      <c r="S124" s="721"/>
      <c r="T124" s="721"/>
      <c r="U124" s="721"/>
      <c r="V124" s="161" t="s">
        <v>149</v>
      </c>
      <c r="W124" s="49"/>
      <c r="Z124" s="196"/>
      <c r="AA124" s="197"/>
    </row>
    <row r="125" spans="1:27" ht="30" customHeight="1">
      <c r="E125" s="19"/>
      <c r="F125" s="749"/>
      <c r="G125" s="201"/>
      <c r="H125" s="33"/>
      <c r="I125" s="759"/>
      <c r="J125" s="738"/>
      <c r="K125" s="743"/>
      <c r="L125" s="747"/>
      <c r="M125" s="726"/>
      <c r="N125" s="709"/>
      <c r="O125" s="713"/>
      <c r="P125" s="731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49"/>
      <c r="G126" s="201"/>
      <c r="H126" s="33"/>
      <c r="I126" s="759"/>
      <c r="J126" s="738"/>
      <c r="K126" s="743"/>
      <c r="L126" s="747"/>
      <c r="M126" s="726"/>
      <c r="N126" s="709"/>
      <c r="O126" s="713"/>
      <c r="P126" s="731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9"/>
      <c r="G127" s="201"/>
      <c r="H127" s="33"/>
      <c r="I127" s="759"/>
      <c r="J127" s="738"/>
      <c r="K127" s="743"/>
      <c r="L127" s="747"/>
      <c r="M127" s="726"/>
      <c r="N127" s="709"/>
      <c r="O127" s="713"/>
      <c r="P127" s="731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9"/>
      <c r="G128" s="201"/>
      <c r="H128" s="33"/>
      <c r="I128" s="759"/>
      <c r="J128" s="738"/>
      <c r="K128" s="743"/>
      <c r="L128" s="747"/>
      <c r="M128" s="726"/>
      <c r="N128" s="709"/>
      <c r="O128" s="713"/>
      <c r="P128" s="731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9"/>
      <c r="G129" s="32"/>
      <c r="H129" s="33"/>
      <c r="I129" s="759"/>
      <c r="J129" s="738"/>
      <c r="K129" s="743"/>
      <c r="L129" s="747"/>
      <c r="M129" s="726"/>
      <c r="N129" s="709"/>
      <c r="O129" s="713"/>
      <c r="P129" s="731"/>
      <c r="Q129" s="130" t="s">
        <v>194</v>
      </c>
      <c r="R129" s="139"/>
      <c r="S129" s="281">
        <v>45321</v>
      </c>
      <c r="T129" s="139"/>
      <c r="U129" s="282">
        <f>S129-I2</f>
        <v>76</v>
      </c>
      <c r="V129" s="171"/>
      <c r="W129" s="49"/>
      <c r="Z129" s="196"/>
      <c r="AA129" s="197"/>
    </row>
    <row r="130" spans="1:27" ht="30" customHeight="1">
      <c r="E130" s="19"/>
      <c r="F130" s="749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95</v>
      </c>
      <c r="V130" s="170" t="s">
        <v>154</v>
      </c>
      <c r="W130" s="49"/>
      <c r="Z130" s="291"/>
      <c r="AA130" s="292"/>
    </row>
    <row r="131" spans="1:27" ht="30" customHeight="1">
      <c r="E131" s="19"/>
      <c r="F131" s="750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2023-11-14T06:52:18Z</cp:lastPrinted>
  <dcterms:created xsi:type="dcterms:W3CDTF">2022-10-07T06:47:00Z</dcterms:created>
  <dcterms:modified xsi:type="dcterms:W3CDTF">2023-11-14T06:53:45Z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