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BEC610BD-1913-4CB0-9DC3-242010EC8394}" xr6:coauthVersionLast="47" xr6:coauthVersionMax="47" xr10:uidLastSave="{00000000-0000-0000-0000-000000000000}"/>
  <bookViews>
    <workbookView xWindow="-108" yWindow="-108" windowWidth="23256" windowHeight="12456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8" i="2" l="1"/>
  <c r="BH14" i="2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J18" i="2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<sst xmlns="http://schemas.openxmlformats.org/spreadsheetml/2006/main" count="532" uniqueCount="189">
  <si>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</si>
  <si>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</si>
  <si>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</si>
  <si>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</si>
  <si>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</si>
  <si>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</si>
  <si>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</si>
  <si>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</si>
  <si>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</si>
  <si>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</si>
  <si>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</si>
  <si>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</si>
  <si>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</si>
  <si>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</si>
  <si>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</si>
  <si>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</si>
  <si>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</si>
  <si>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</si>
  <si>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</si>
  <si>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</si>
  <si>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</si>
  <si>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</si>
  <si>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</si>
  <si>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</si>
  <si>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</si>
  <si>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</si>
  <si>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</si>
  <si>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</si>
  <si>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</si>
  <si>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</si>
  <si>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</si>
  <si>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</si>
  <si>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</si>
  <si>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</si>
  <si>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</si>
  <si>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</si>
  <si>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</si>
  <si>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</si>
  <si>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</si>
  <si>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</si>
  <si>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</si>
  <si>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</si>
  <si>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</si>
  <si>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</si>
  <si>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</si>
  <si>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</si>
  <si>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</si>
  <si>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</si>
  <si>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</si>
  <si>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</si>
  <si>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</si>
  <si>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</si>
  <si>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</si>
  <si>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</si>
  <si>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</si>
  <si>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</si>
  <si>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</si>
  <si>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</si>
  <si>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</si>
  <si>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</si>
  <si>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</si>
  <si>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</si>
  <si>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</si>
  <si>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</si>
  <si>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</si>
  <si>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</si>
  <si>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</si>
  <si>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</si>
  <si>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</si>
  <si>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</si>
  <si>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</si>
  <si>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</si>
  <si>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</si>
  <si>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</si>
  <si>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</si>
  <si>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</si>
  <si>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</si>
  <si>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</si>
  <si>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</si>
  <si>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</si>
  <si>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</si>
  <si>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</si>
  <si>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</si>
  <si>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</si>
  <si>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</si>
  <si>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</si>
  <si>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</si>
  <si>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</si>
  <si>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</si>
  <si>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</si>
  <si>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</si>
  <si>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</si>
  <si>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</si>
  <si>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</si>
  <si>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</si>
  <si>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</si>
  <si>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</si>
  <si>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</si>
  <si>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</si>
  <si>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</si>
  <si>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</si>
  <si>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</si>
  <si>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</si>
  <si>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</si>
  <si>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</si>
  <si>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</si>
  <si>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</si>
  <si>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</si>
  <si>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</si>
  <si>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</si>
  <si>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</si>
  <si>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</si>
  <si>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</si>
  <si>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</si>
  <si>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</si>
  <si>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</si>
  <si>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</si>
  <si>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</si>
  <si>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</si>
  <si>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</si>
  <si>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</si>
  <si>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</si>
  <si>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</si>
  <si>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</si>
  <si>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</si>
  <si>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</si>
  <si>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</si>
  <si>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</si>
  <si>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</si>
  <si>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</si>
  <si>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</si>
  <si>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</si>
  <si>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</si>
  <si>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</si>
  <si>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</si>
  <si>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</si>
  <si>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</si>
  <si>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</si>
  <si>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</si>
  <si>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</si>
  <si>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</si>
  <si>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</si>
  <si>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</si>
  <si>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</si>
  <si>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</si>
  <si>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</si>
  <si>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</si>
  <si>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</si>
  <si>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</si>
  <si>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</si>
  <si>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</si>
  <si>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</si>
  <si>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</si>
  <si>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</si>
  <si>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</si>
  <si>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</si>
  <si>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</si>
  <si>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</si>
  <si>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</si>
  <si>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</si>
  <si>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</si>
  <si>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</si>
  <si>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</si>
  <si>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</si>
  <si>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</si>
  <si>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</si>
  <si>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</si>
  <si>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</si>
  <si>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</si>
  <si>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</si>
  <si>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</si>
  <si>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</si>
  <si>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</si>
  <si>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</si>
  <si>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</si>
  <si>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</si>
  <si>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</si>
  <si>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</si>
  <si>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</si>
  <si>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</si>
  <si>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</si>
  <si>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</si>
  <si>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</si>
  <si>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</si>
  <si>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</si>
  <si>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</si>
  <si>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</si>
  <si>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27/9/2023</t>
  </si>
  <si>
    <t>LAST FLOWN 28/9/2023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</si>
</sst>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5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41" xfId="1" applyFont="1" applyFill="1" applyBorder="1" applyAlignment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6" fillId="0" borderId="54" xfId="2" applyFont="1" applyBorder="1" applyAlignment="1" applyProtection="1">
      <alignment horizontal="center" vertical="center" wrapText="1"/>
      <protection locked="0"/>
    </xf>
    <xf numFmtId="0" fontId="13" fillId="0" borderId="26" xfId="2" applyFont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 applyProtection="1">
      <alignment horizontal="center" vertical="center" wrapText="1"/>
      <protection locked="0"/>
    </xf>
    <xf numFmtId="0" fontId="16" fillId="25" borderId="27" xfId="0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8" fillId="3" borderId="22" xfId="2" applyFont="1" applyFill="1" applyBorder="1" applyAlignment="1" applyProtection="1">
      <alignment horizontal="center" vertical="center" wrapText="1"/>
      <protection locked="0"/>
    </xf>
    <xf numFmtId="171" fontId="2" fillId="3" borderId="36" xfId="1" applyNumberFormat="1" applyFont="1" applyFill="1" applyBorder="1" applyAlignment="1">
      <alignment horizontal="center" vertical="center" wrapText="1"/>
      <protection locked="0"/>
    </xf>
    <xf numFmtId="171" fontId="2" fillId="3" borderId="6" xfId="1" applyNumberFormat="1" applyFont="1" applyFill="1" applyBorder="1" applyAlignment="1">
      <alignment horizontal="center" vertical="center" wrapText="1"/>
      <protection locked="0"/>
    </xf>
    <xf numFmtId="171" fontId="2" fillId="3" borderId="2" xfId="1" applyNumberFormat="1" applyFont="1" applyFill="1" applyBorder="1" applyAlignment="1">
      <alignment horizontal="center" vertical="center" wrapText="1"/>
      <protection locked="0"/>
    </xf>
    <xf numFmtId="171" fontId="2" fillId="3" borderId="78" xfId="1" applyNumberFormat="1" applyFont="1" applyFill="1" applyBorder="1" applyAlignment="1">
      <alignment horizontal="center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2" fillId="0" borderId="5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70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tabSelected="1" view="pageBreakPreview" zoomScale="90" zoomScaleNormal="90" zoomScaleSheetLayoutView="90" workbookViewId="0">
      <selection activeCell="BD59" sqref="BD59:BK59"/>
    </sheetView>
  </sheetViews>
  <sheetFormatPr defaultColWidth="9" defaultRowHeight="18" customHeight="1" x14ac:dyDescent="0.3"/>
  <cols>
    <col min="1" max="1" width="9.109375" style="133" customWidth="1"/>
    <col min="2" max="2" width="5.6640625" style="133" customWidth="1"/>
    <col min="3" max="3" width="4" style="133" customWidth="1"/>
    <col min="4" max="4" width="3.33203125" style="135" customWidth="1"/>
    <col min="5" max="7" width="3.33203125" style="134" customWidth="1"/>
    <col min="8" max="8" width="3.33203125" style="135" customWidth="1"/>
    <col min="9" max="9" width="3.33203125" style="134" customWidth="1"/>
    <col min="10" max="10" width="3.33203125" style="136" customWidth="1"/>
    <col min="11" max="11" width="3.33203125" style="135" customWidth="1"/>
    <col min="12" max="12" width="3.33203125" style="134" customWidth="1"/>
    <col min="13" max="13" width="3.33203125" style="136" customWidth="1"/>
    <col min="14" max="14" width="3.33203125" style="135" customWidth="1"/>
    <col min="15" max="16" width="3.33203125" style="134" customWidth="1"/>
    <col min="17" max="17" width="3.33203125" style="137" customWidth="1"/>
    <col min="18" max="36" width="3.33203125" style="8" customWidth="1"/>
    <col min="37" max="37" width="3.88671875" style="8" customWidth="1"/>
    <col min="38" max="50" width="3.33203125" style="8" customWidth="1"/>
    <col min="51" max="59" width="5.6640625" style="8" customWidth="1"/>
    <col min="60" max="60" width="6.88671875" style="8" customWidth="1"/>
    <col min="61" max="61" width="8.5546875" style="8" customWidth="1"/>
    <col min="62" max="63" width="11" style="8" customWidth="1"/>
    <col min="64" max="67" width="2.33203125" style="8" customWidth="1"/>
    <col min="68" max="68" width="9" style="8" customWidth="1"/>
    <col min="69" max="257" width="2.33203125" style="8" customWidth="1"/>
    <col min="258" max="16384" width="9" style="138"/>
  </cols>
  <sheetData>
    <row r="1" spans="1:63" ht="18" customHeight="1" x14ac:dyDescent="0.3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5">
      <c r="A2" s="641" t="s">
        <v>1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1"/>
      <c r="AE2" s="641"/>
      <c r="AF2" s="641"/>
      <c r="AG2" s="641"/>
      <c r="AH2" s="641"/>
      <c r="AI2" s="641"/>
      <c r="AJ2" s="641"/>
      <c r="AK2" s="641"/>
      <c r="AL2" s="641"/>
      <c r="AM2" s="641"/>
      <c r="AN2" s="641"/>
      <c r="AO2" s="641"/>
      <c r="AP2" s="641"/>
      <c r="AQ2" s="641"/>
      <c r="AR2" s="641"/>
      <c r="AS2" s="641"/>
      <c r="AT2" s="641"/>
      <c r="AU2" s="641"/>
      <c r="AV2" s="641"/>
      <c r="AW2" s="641"/>
      <c r="AX2" s="641"/>
      <c r="AY2" s="641"/>
      <c r="AZ2" s="641"/>
      <c r="BA2" s="641"/>
      <c r="BB2" s="641"/>
      <c r="BC2" s="641"/>
      <c r="BD2" s="641"/>
      <c r="BE2" s="641"/>
      <c r="BF2" s="641"/>
      <c r="BG2" s="641"/>
      <c r="BH2" s="641"/>
      <c r="BI2" s="641"/>
      <c r="BJ2" s="641"/>
      <c r="BK2" s="641"/>
    </row>
    <row r="3" spans="1:63" ht="18.7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3">
      <c r="A4" s="642" t="s">
        <v>2</v>
      </c>
      <c r="B4" s="642"/>
      <c r="C4" s="642"/>
      <c r="D4" s="642"/>
      <c r="E4" s="643" t="s">
        <v>3</v>
      </c>
      <c r="F4" s="643"/>
      <c r="G4" s="643"/>
      <c r="H4" s="643"/>
      <c r="I4" s="643"/>
      <c r="J4" s="643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644"/>
      <c r="AE4" s="644"/>
      <c r="AF4" s="644"/>
      <c r="AG4" s="644"/>
      <c r="AH4" s="644"/>
      <c r="AI4" s="644"/>
      <c r="AJ4" s="644"/>
      <c r="AK4" s="644"/>
      <c r="AL4" s="644"/>
      <c r="AM4" s="644"/>
      <c r="AN4" s="644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3">
      <c r="A5" s="642" t="s">
        <v>4</v>
      </c>
      <c r="B5" s="642"/>
      <c r="C5" s="642"/>
      <c r="D5" s="642"/>
      <c r="E5" s="645">
        <v>45197</v>
      </c>
      <c r="F5" s="645"/>
      <c r="G5" s="645"/>
      <c r="H5" s="645"/>
      <c r="I5" s="645"/>
      <c r="J5" s="645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44"/>
      <c r="AE5" s="644"/>
      <c r="AF5" s="644"/>
      <c r="AG5" s="644"/>
      <c r="AH5" s="644"/>
      <c r="AI5" s="644"/>
      <c r="AJ5" s="644"/>
      <c r="AK5" s="644"/>
      <c r="AL5" s="644"/>
      <c r="AM5" s="644"/>
      <c r="AN5" s="644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3">
      <c r="A7" s="646" t="s">
        <v>5</v>
      </c>
      <c r="B7" s="648"/>
      <c r="C7" s="650" t="s">
        <v>6</v>
      </c>
      <c r="D7" s="651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1"/>
      <c r="AA7" s="651"/>
      <c r="AB7" s="651"/>
      <c r="AC7" s="651"/>
      <c r="AD7" s="651"/>
      <c r="AE7" s="651"/>
      <c r="AF7" s="651"/>
      <c r="AG7" s="651"/>
      <c r="AH7" s="651"/>
      <c r="AI7" s="651"/>
      <c r="AJ7" s="651"/>
      <c r="AK7" s="651"/>
      <c r="AL7" s="651"/>
      <c r="AM7" s="651"/>
      <c r="AN7" s="651"/>
      <c r="AO7" s="651"/>
      <c r="AP7" s="651"/>
      <c r="AQ7" s="651"/>
      <c r="AR7" s="651"/>
      <c r="AS7" s="651"/>
      <c r="AT7" s="651"/>
      <c r="AU7" s="651"/>
      <c r="AV7" s="651"/>
      <c r="AW7" s="651"/>
      <c r="AX7" s="652"/>
      <c r="AY7" s="653" t="s">
        <v>7</v>
      </c>
      <c r="AZ7" s="654"/>
      <c r="BA7" s="654"/>
      <c r="BB7" s="654"/>
      <c r="BC7" s="655"/>
      <c r="BD7" s="639" t="s">
        <v>8</v>
      </c>
      <c r="BE7" s="640"/>
      <c r="BF7" s="640"/>
      <c r="BG7" s="640"/>
      <c r="BH7" s="635" t="s">
        <v>9</v>
      </c>
      <c r="BI7" s="635" t="s">
        <v>10</v>
      </c>
      <c r="BJ7" s="637" t="s">
        <v>11</v>
      </c>
      <c r="BK7" s="637" t="s">
        <v>12</v>
      </c>
    </row>
    <row r="8" spans="1:63" ht="29.25" customHeight="1" thickBot="1" x14ac:dyDescent="0.35">
      <c r="A8" s="647"/>
      <c r="B8" s="649"/>
      <c r="C8" s="633">
        <v>0</v>
      </c>
      <c r="D8" s="634"/>
      <c r="E8" s="633">
        <v>1</v>
      </c>
      <c r="F8" s="634"/>
      <c r="G8" s="633">
        <v>2</v>
      </c>
      <c r="H8" s="634"/>
      <c r="I8" s="633">
        <v>3</v>
      </c>
      <c r="J8" s="634"/>
      <c r="K8" s="633">
        <v>4</v>
      </c>
      <c r="L8" s="634"/>
      <c r="M8" s="633">
        <v>5</v>
      </c>
      <c r="N8" s="634"/>
      <c r="O8" s="633">
        <v>6</v>
      </c>
      <c r="P8" s="634"/>
      <c r="Q8" s="633">
        <v>7</v>
      </c>
      <c r="R8" s="634"/>
      <c r="S8" s="633">
        <v>8</v>
      </c>
      <c r="T8" s="634"/>
      <c r="U8" s="633">
        <v>9</v>
      </c>
      <c r="V8" s="634"/>
      <c r="W8" s="633">
        <v>10</v>
      </c>
      <c r="X8" s="634"/>
      <c r="Y8" s="633">
        <v>11</v>
      </c>
      <c r="Z8" s="634"/>
      <c r="AA8" s="633">
        <v>12</v>
      </c>
      <c r="AB8" s="634"/>
      <c r="AC8" s="633">
        <v>13</v>
      </c>
      <c r="AD8" s="634"/>
      <c r="AE8" s="633">
        <v>14</v>
      </c>
      <c r="AF8" s="634"/>
      <c r="AG8" s="633">
        <v>15</v>
      </c>
      <c r="AH8" s="634"/>
      <c r="AI8" s="633">
        <v>16</v>
      </c>
      <c r="AJ8" s="634"/>
      <c r="AK8" s="633">
        <v>17</v>
      </c>
      <c r="AL8" s="634"/>
      <c r="AM8" s="633">
        <v>18</v>
      </c>
      <c r="AN8" s="634"/>
      <c r="AO8" s="633">
        <v>19</v>
      </c>
      <c r="AP8" s="634"/>
      <c r="AQ8" s="633">
        <v>20</v>
      </c>
      <c r="AR8" s="634"/>
      <c r="AS8" s="633">
        <v>21</v>
      </c>
      <c r="AT8" s="634"/>
      <c r="AU8" s="633">
        <v>22</v>
      </c>
      <c r="AV8" s="634"/>
      <c r="AW8" s="633">
        <v>23</v>
      </c>
      <c r="AX8" s="656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636"/>
      <c r="BI8" s="636"/>
      <c r="BJ8" s="638"/>
      <c r="BK8" s="638"/>
    </row>
    <row r="9" spans="1:63" ht="17.100000000000001" customHeight="1" thickTop="1" x14ac:dyDescent="0.3">
      <c r="A9" s="615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5"/>
      <c r="S9" s="324"/>
      <c r="T9" s="437"/>
      <c r="U9" s="456"/>
      <c r="V9" s="458"/>
      <c r="W9" s="456"/>
      <c r="X9" s="437"/>
      <c r="Y9" s="324"/>
      <c r="Z9" s="437"/>
      <c r="AA9" s="324"/>
      <c r="AB9" s="462" t="s">
        <v>23</v>
      </c>
      <c r="AC9" s="466" t="s">
        <v>23</v>
      </c>
      <c r="AD9" s="309"/>
      <c r="AE9" s="308"/>
      <c r="AF9" s="309"/>
      <c r="AG9" s="324"/>
      <c r="AH9" s="436"/>
      <c r="AI9" s="317"/>
      <c r="AJ9" s="318"/>
      <c r="AK9" s="317"/>
      <c r="AL9" s="436"/>
      <c r="AM9" s="429"/>
      <c r="AN9" s="436"/>
      <c r="AO9" s="429"/>
      <c r="AP9" s="309"/>
      <c r="AQ9" s="308"/>
      <c r="AR9" s="309"/>
      <c r="AS9" s="317"/>
      <c r="AT9" s="318"/>
      <c r="AU9" s="22"/>
      <c r="AV9" s="23"/>
      <c r="AW9" s="22"/>
      <c r="AX9" s="23"/>
      <c r="AY9" s="29">
        <v>1</v>
      </c>
      <c r="AZ9" s="424"/>
      <c r="BA9" s="22"/>
      <c r="BB9" s="27" t="s">
        <v>25</v>
      </c>
      <c r="BC9" s="28"/>
      <c r="BD9" s="29"/>
      <c r="BE9" s="30"/>
      <c r="BF9" s="26"/>
      <c r="BG9" s="28"/>
      <c r="BH9" s="618">
        <f>BC13+BB12+BA11</f>
        <v>24</v>
      </c>
      <c r="BI9" s="621">
        <f>BH9+BH14</f>
        <v>24</v>
      </c>
      <c r="BJ9" s="624">
        <f>(BH9/24)</f>
        <v>1</v>
      </c>
      <c r="BK9" s="627">
        <f>((BA11+(0.6*BB12))/BI9)</f>
        <v>0.6</v>
      </c>
    </row>
    <row r="10" spans="1:63" ht="17.100000000000001" customHeight="1" x14ac:dyDescent="0.3">
      <c r="A10" s="616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619"/>
      <c r="BI10" s="622"/>
      <c r="BJ10" s="625"/>
      <c r="BK10" s="628"/>
    </row>
    <row r="11" spans="1:63" ht="17.100000000000001" customHeight="1" x14ac:dyDescent="0.3">
      <c r="A11" s="616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619"/>
      <c r="BI11" s="622"/>
      <c r="BJ11" s="625"/>
      <c r="BK11" s="628"/>
    </row>
    <row r="12" spans="1:63" ht="17.100000000000001" customHeight="1" x14ac:dyDescent="0.3">
      <c r="A12" s="616"/>
      <c r="B12" s="41" t="s">
        <v>16</v>
      </c>
      <c r="C12" s="451" t="s">
        <v>23</v>
      </c>
      <c r="D12" s="452" t="s">
        <v>23</v>
      </c>
      <c r="E12" s="451" t="s">
        <v>23</v>
      </c>
      <c r="F12" s="452" t="s">
        <v>23</v>
      </c>
      <c r="G12" s="451" t="s">
        <v>23</v>
      </c>
      <c r="H12" s="452" t="s">
        <v>23</v>
      </c>
      <c r="I12" s="451" t="s">
        <v>23</v>
      </c>
      <c r="J12" s="452" t="s">
        <v>23</v>
      </c>
      <c r="K12" s="451" t="s">
        <v>23</v>
      </c>
      <c r="L12" s="452" t="s">
        <v>23</v>
      </c>
      <c r="M12" s="451" t="s">
        <v>23</v>
      </c>
      <c r="N12" s="452" t="s">
        <v>23</v>
      </c>
      <c r="O12" s="451" t="s">
        <v>23</v>
      </c>
      <c r="P12" s="452" t="s">
        <v>23</v>
      </c>
      <c r="Q12" s="451" t="s">
        <v>23</v>
      </c>
      <c r="R12" s="452" t="s">
        <v>23</v>
      </c>
      <c r="S12" s="451" t="s">
        <v>23</v>
      </c>
      <c r="T12" s="452" t="s">
        <v>23</v>
      </c>
      <c r="U12" s="451" t="s">
        <v>23</v>
      </c>
      <c r="V12" s="452" t="s">
        <v>23</v>
      </c>
      <c r="W12" s="451" t="s">
        <v>23</v>
      </c>
      <c r="X12" s="452" t="s">
        <v>23</v>
      </c>
      <c r="Y12" s="451" t="s">
        <v>23</v>
      </c>
      <c r="Z12" s="452" t="s">
        <v>23</v>
      </c>
      <c r="AA12" s="449" t="s">
        <v>23</v>
      </c>
      <c r="AB12" s="452" t="s">
        <v>23</v>
      </c>
      <c r="AC12" s="449" t="s">
        <v>23</v>
      </c>
      <c r="AD12" s="448" t="s">
        <v>23</v>
      </c>
      <c r="AE12" s="449" t="s">
        <v>23</v>
      </c>
      <c r="AF12" s="448" t="s">
        <v>23</v>
      </c>
      <c r="AG12" s="451" t="s">
        <v>23</v>
      </c>
      <c r="AH12" s="452" t="s">
        <v>23</v>
      </c>
      <c r="AI12" s="449" t="s">
        <v>23</v>
      </c>
      <c r="AJ12" s="448" t="s">
        <v>23</v>
      </c>
      <c r="AK12" s="449" t="s">
        <v>23</v>
      </c>
      <c r="AL12" s="448" t="s">
        <v>23</v>
      </c>
      <c r="AM12" s="449" t="s">
        <v>23</v>
      </c>
      <c r="AN12" s="448" t="s">
        <v>23</v>
      </c>
      <c r="AO12" s="449" t="s">
        <v>23</v>
      </c>
      <c r="AP12" s="448" t="s">
        <v>23</v>
      </c>
      <c r="AQ12" s="449" t="s">
        <v>23</v>
      </c>
      <c r="AR12" s="448" t="s">
        <v>23</v>
      </c>
      <c r="AS12" s="449" t="s">
        <v>23</v>
      </c>
      <c r="AT12" s="448" t="s">
        <v>23</v>
      </c>
      <c r="AU12" s="449" t="s">
        <v>23</v>
      </c>
      <c r="AV12" s="448" t="s">
        <v>23</v>
      </c>
      <c r="AW12" s="449" t="s">
        <v>23</v>
      </c>
      <c r="AX12" s="448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619"/>
      <c r="BI12" s="622"/>
      <c r="BJ12" s="625"/>
      <c r="BK12" s="628"/>
    </row>
    <row r="13" spans="1:63" ht="17.100000000000001" customHeight="1" x14ac:dyDescent="0.3">
      <c r="A13" s="616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620"/>
      <c r="BI13" s="622"/>
      <c r="BJ13" s="625"/>
      <c r="BK13" s="628"/>
    </row>
    <row r="14" spans="1:63" ht="17.100000000000001" customHeight="1" x14ac:dyDescent="0.3">
      <c r="A14" s="616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630">
        <f>BD14+BE15+BF16+BG17</f>
        <v>0</v>
      </c>
      <c r="BI14" s="622"/>
      <c r="BJ14" s="625"/>
      <c r="BK14" s="628"/>
    </row>
    <row r="15" spans="1:63" ht="17.100000000000001" customHeight="1" x14ac:dyDescent="0.3">
      <c r="A15" s="616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58"/>
      <c r="AA15" s="456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631"/>
      <c r="BI15" s="622"/>
      <c r="BJ15" s="625"/>
      <c r="BK15" s="628"/>
    </row>
    <row r="16" spans="1:63" ht="17.100000000000001" customHeight="1" x14ac:dyDescent="0.3">
      <c r="A16" s="616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631"/>
      <c r="BI16" s="622"/>
      <c r="BJ16" s="625"/>
      <c r="BK16" s="628"/>
    </row>
    <row r="17" spans="1:75" ht="17.100000000000001" customHeight="1" thickBot="1" x14ac:dyDescent="0.35">
      <c r="A17" s="617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632"/>
      <c r="BI17" s="623"/>
      <c r="BJ17" s="626"/>
      <c r="BK17" s="629"/>
    </row>
    <row r="18" spans="1:75" ht="17.100000000000001" customHeight="1" thickTop="1" x14ac:dyDescent="0.3">
      <c r="A18" s="615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456"/>
      <c r="V18" s="458"/>
      <c r="W18" s="456"/>
      <c r="X18" s="318"/>
      <c r="Y18" s="324"/>
      <c r="Z18" s="437"/>
      <c r="AA18" s="317"/>
      <c r="AB18" s="318"/>
      <c r="AC18" s="317"/>
      <c r="AD18" s="318"/>
      <c r="AE18" s="317"/>
      <c r="AF18" s="32"/>
      <c r="AG18" s="65"/>
      <c r="AH18" s="458"/>
      <c r="AI18" s="456"/>
      <c r="AJ18" s="463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/>
      <c r="AZ18" s="27"/>
      <c r="BA18" s="79"/>
      <c r="BB18" s="27" t="s">
        <v>25</v>
      </c>
      <c r="BC18" s="28"/>
      <c r="BD18" s="26"/>
      <c r="BE18" s="80"/>
      <c r="BF18" s="26"/>
      <c r="BG18" s="28"/>
      <c r="BH18" s="618">
        <f>BC22+BB21+BA20</f>
        <v>24</v>
      </c>
      <c r="BI18" s="621">
        <f t="shared" ref="BI18" si="0">BH18+BH23</f>
        <v>24</v>
      </c>
      <c r="BJ18" s="624">
        <f>BH18/24</f>
        <v>1</v>
      </c>
      <c r="BK18" s="627">
        <f>((BA20+(0.6*BB21))/BI18)</f>
        <v>0.6</v>
      </c>
    </row>
    <row r="19" spans="1:75" ht="17.100000000000001" customHeight="1" x14ac:dyDescent="0.3">
      <c r="A19" s="616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464"/>
      <c r="AI19" s="465"/>
      <c r="AJ19" s="464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619"/>
      <c r="BI19" s="622"/>
      <c r="BJ19" s="625"/>
      <c r="BK19" s="628"/>
    </row>
    <row r="20" spans="1:75" ht="17.100000000000001" customHeight="1" x14ac:dyDescent="0.3">
      <c r="A20" s="616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619"/>
      <c r="BI20" s="622"/>
      <c r="BJ20" s="625"/>
      <c r="BK20" s="628"/>
    </row>
    <row r="21" spans="1:75" ht="17.100000000000001" customHeight="1" x14ac:dyDescent="0.3">
      <c r="A21" s="616"/>
      <c r="B21" s="87" t="s">
        <v>16</v>
      </c>
      <c r="C21" s="459" t="s">
        <v>23</v>
      </c>
      <c r="D21" s="448" t="s">
        <v>23</v>
      </c>
      <c r="E21" s="449" t="s">
        <v>23</v>
      </c>
      <c r="F21" s="448" t="s">
        <v>23</v>
      </c>
      <c r="G21" s="449" t="s">
        <v>23</v>
      </c>
      <c r="H21" s="448" t="s">
        <v>23</v>
      </c>
      <c r="I21" s="449" t="s">
        <v>23</v>
      </c>
      <c r="J21" s="448" t="s">
        <v>23</v>
      </c>
      <c r="K21" s="451" t="s">
        <v>23</v>
      </c>
      <c r="L21" s="452" t="s">
        <v>23</v>
      </c>
      <c r="M21" s="451" t="s">
        <v>23</v>
      </c>
      <c r="N21" s="452" t="s">
        <v>23</v>
      </c>
      <c r="O21" s="451" t="s">
        <v>23</v>
      </c>
      <c r="P21" s="452" t="s">
        <v>23</v>
      </c>
      <c r="Q21" s="451" t="s">
        <v>23</v>
      </c>
      <c r="R21" s="452" t="s">
        <v>23</v>
      </c>
      <c r="S21" s="451" t="s">
        <v>23</v>
      </c>
      <c r="T21" s="452" t="s">
        <v>23</v>
      </c>
      <c r="U21" s="451" t="s">
        <v>23</v>
      </c>
      <c r="V21" s="452" t="s">
        <v>23</v>
      </c>
      <c r="W21" s="451" t="s">
        <v>23</v>
      </c>
      <c r="X21" s="460" t="s">
        <v>23</v>
      </c>
      <c r="Y21" s="451" t="s">
        <v>23</v>
      </c>
      <c r="Z21" s="452" t="s">
        <v>23</v>
      </c>
      <c r="AA21" s="459" t="s">
        <v>23</v>
      </c>
      <c r="AB21" s="460" t="s">
        <v>23</v>
      </c>
      <c r="AC21" s="459" t="s">
        <v>23</v>
      </c>
      <c r="AD21" s="460" t="s">
        <v>23</v>
      </c>
      <c r="AE21" s="451" t="s">
        <v>23</v>
      </c>
      <c r="AF21" s="452" t="s">
        <v>23</v>
      </c>
      <c r="AG21" s="451" t="s">
        <v>23</v>
      </c>
      <c r="AH21" s="452" t="s">
        <v>23</v>
      </c>
      <c r="AI21" s="451" t="s">
        <v>23</v>
      </c>
      <c r="AJ21" s="452" t="s">
        <v>23</v>
      </c>
      <c r="AK21" s="451" t="s">
        <v>23</v>
      </c>
      <c r="AL21" s="452" t="s">
        <v>23</v>
      </c>
      <c r="AM21" s="451" t="s">
        <v>23</v>
      </c>
      <c r="AN21" s="452" t="s">
        <v>23</v>
      </c>
      <c r="AO21" s="451" t="s">
        <v>23</v>
      </c>
      <c r="AP21" s="452" t="s">
        <v>23</v>
      </c>
      <c r="AQ21" s="451" t="s">
        <v>23</v>
      </c>
      <c r="AR21" s="452" t="s">
        <v>23</v>
      </c>
      <c r="AS21" s="451" t="s">
        <v>23</v>
      </c>
      <c r="AT21" s="452" t="s">
        <v>23</v>
      </c>
      <c r="AU21" s="451" t="s">
        <v>23</v>
      </c>
      <c r="AV21" s="452" t="s">
        <v>23</v>
      </c>
      <c r="AW21" s="451" t="s">
        <v>23</v>
      </c>
      <c r="AX21" s="452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619"/>
      <c r="BI21" s="622"/>
      <c r="BJ21" s="625"/>
      <c r="BK21" s="628"/>
    </row>
    <row r="22" spans="1:75" ht="18.75" customHeight="1" x14ac:dyDescent="0.3">
      <c r="A22" s="616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620"/>
      <c r="BI22" s="622"/>
      <c r="BJ22" s="625"/>
      <c r="BK22" s="628"/>
    </row>
    <row r="23" spans="1:75" ht="17.100000000000001" customHeight="1" x14ac:dyDescent="0.3">
      <c r="A23" s="616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630">
        <f>BD23+BE24+BF25+BG26</f>
        <v>0</v>
      </c>
      <c r="BI23" s="622"/>
      <c r="BJ23" s="625"/>
      <c r="BK23" s="628"/>
    </row>
    <row r="24" spans="1:75" ht="17.100000000000001" customHeight="1" x14ac:dyDescent="0.3">
      <c r="A24" s="616"/>
      <c r="B24" s="59" t="s">
        <v>19</v>
      </c>
      <c r="C24" s="317"/>
      <c r="D24" s="309"/>
      <c r="E24" s="308"/>
      <c r="F24" s="309"/>
      <c r="G24" s="308"/>
      <c r="H24" s="309"/>
      <c r="I24" s="308"/>
      <c r="J24" s="309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24"/>
      <c r="V24" s="437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17"/>
      <c r="AL24" s="318"/>
      <c r="AM24" s="317"/>
      <c r="AN24" s="318"/>
      <c r="AO24" s="24"/>
      <c r="AP24" s="25"/>
      <c r="AQ24" s="317"/>
      <c r="AR24" s="318"/>
      <c r="AS24" s="317"/>
      <c r="AT24" s="318"/>
      <c r="AU24" s="24"/>
      <c r="AV24" s="25"/>
      <c r="AW24" s="317"/>
      <c r="AX24" s="318"/>
      <c r="AY24" s="60"/>
      <c r="AZ24" s="62"/>
      <c r="BA24" s="62"/>
      <c r="BB24" s="62"/>
      <c r="BC24" s="63"/>
      <c r="BD24" s="60"/>
      <c r="BE24" s="63"/>
      <c r="BF24" s="60"/>
      <c r="BG24" s="63"/>
      <c r="BH24" s="631"/>
      <c r="BI24" s="622"/>
      <c r="BJ24" s="625"/>
      <c r="BK24" s="628"/>
    </row>
    <row r="25" spans="1:75" ht="17.100000000000001" customHeight="1" x14ac:dyDescent="0.3">
      <c r="A25" s="616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631"/>
      <c r="BI25" s="622"/>
      <c r="BJ25" s="625"/>
      <c r="BK25" s="628"/>
    </row>
    <row r="26" spans="1:75" ht="17.100000000000001" customHeight="1" thickBot="1" x14ac:dyDescent="0.35">
      <c r="A26" s="617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3"/>
      <c r="N26" s="454"/>
      <c r="O26" s="453"/>
      <c r="P26" s="454"/>
      <c r="Q26" s="453"/>
      <c r="R26" s="454"/>
      <c r="S26" s="453"/>
      <c r="T26" s="454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3"/>
      <c r="AH26" s="454"/>
      <c r="AI26" s="453"/>
      <c r="AJ26" s="454"/>
      <c r="AK26" s="453"/>
      <c r="AL26" s="454"/>
      <c r="AM26" s="453"/>
      <c r="AN26" s="454"/>
      <c r="AO26" s="453"/>
      <c r="AP26" s="454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632"/>
      <c r="BI26" s="623"/>
      <c r="BJ26" s="626"/>
      <c r="BK26" s="629"/>
      <c r="BW26" s="8" t="s">
        <v>164</v>
      </c>
    </row>
    <row r="27" spans="1:75" ht="17.100000000000001" customHeight="1" thickTop="1" x14ac:dyDescent="0.3">
      <c r="A27" s="615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618">
        <f>BA29+BB30+BC31</f>
        <v>0</v>
      </c>
      <c r="BI27" s="621">
        <f t="shared" ref="BI27" si="1">BH27+BH32</f>
        <v>24</v>
      </c>
      <c r="BJ27" s="624">
        <f>BH27/24</f>
        <v>0</v>
      </c>
      <c r="BK27" s="627">
        <f>((BA29+(0.6*BB30))/BI27)</f>
        <v>0</v>
      </c>
    </row>
    <row r="28" spans="1:75" ht="17.100000000000001" customHeight="1" x14ac:dyDescent="0.3">
      <c r="A28" s="616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619"/>
      <c r="BI28" s="622"/>
      <c r="BJ28" s="625"/>
      <c r="BK28" s="628"/>
    </row>
    <row r="29" spans="1:75" ht="17.100000000000001" customHeight="1" x14ac:dyDescent="0.3">
      <c r="A29" s="616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619"/>
      <c r="BI29" s="622"/>
      <c r="BJ29" s="625"/>
      <c r="BK29" s="628"/>
    </row>
    <row r="30" spans="1:75" ht="17.100000000000001" customHeight="1" x14ac:dyDescent="0.3">
      <c r="A30" s="616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619"/>
      <c r="BI30" s="622"/>
      <c r="BJ30" s="625"/>
      <c r="BK30" s="628"/>
    </row>
    <row r="31" spans="1:75" ht="17.100000000000001" customHeight="1" x14ac:dyDescent="0.3">
      <c r="A31" s="616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620"/>
      <c r="BI31" s="622"/>
      <c r="BJ31" s="625"/>
      <c r="BK31" s="628"/>
    </row>
    <row r="32" spans="1:75" ht="17.100000000000001" customHeight="1" x14ac:dyDescent="0.3">
      <c r="A32" s="616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630">
        <f>BD32+BE33+BF34+BG35</f>
        <v>24</v>
      </c>
      <c r="BI32" s="622"/>
      <c r="BJ32" s="625"/>
      <c r="BK32" s="628"/>
    </row>
    <row r="33" spans="1:63" ht="17.100000000000001" customHeight="1" x14ac:dyDescent="0.3">
      <c r="A33" s="616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631"/>
      <c r="BI33" s="622"/>
      <c r="BJ33" s="625"/>
      <c r="BK33" s="628"/>
    </row>
    <row r="34" spans="1:63" ht="17.100000000000001" customHeight="1" x14ac:dyDescent="0.3">
      <c r="A34" s="616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631"/>
      <c r="BI34" s="622"/>
      <c r="BJ34" s="625"/>
      <c r="BK34" s="628"/>
    </row>
    <row r="35" spans="1:63" ht="17.100000000000001" customHeight="1" thickBot="1" x14ac:dyDescent="0.35">
      <c r="A35" s="617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632"/>
      <c r="BI35" s="623"/>
      <c r="BJ35" s="626"/>
      <c r="BK35" s="629"/>
    </row>
    <row r="36" spans="1:63" ht="23.25" customHeight="1" thickTop="1" thickBot="1" x14ac:dyDescent="0.4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3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3">
      <c r="A39" s="103" t="s">
        <v>29</v>
      </c>
      <c r="B39" s="613"/>
      <c r="C39" s="613"/>
      <c r="D39" s="613"/>
      <c r="E39" s="613"/>
      <c r="F39" s="613"/>
      <c r="G39" s="613"/>
      <c r="H39" s="613"/>
      <c r="I39" s="613"/>
      <c r="J39" s="613"/>
      <c r="K39" s="61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3">
      <c r="A40" s="103" t="s">
        <v>30</v>
      </c>
      <c r="B40" s="614"/>
      <c r="C40" s="614"/>
      <c r="D40" s="614"/>
      <c r="E40" s="614"/>
      <c r="F40" s="614"/>
      <c r="G40" s="614"/>
      <c r="H40" s="614"/>
      <c r="I40" s="614"/>
      <c r="J40" s="614"/>
      <c r="K40" s="614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614"/>
      <c r="BF40" s="614"/>
      <c r="BG40" s="614"/>
      <c r="BH40" s="107"/>
      <c r="BI40" s="107"/>
      <c r="BJ40" s="107"/>
      <c r="BK40" s="107"/>
    </row>
    <row r="41" spans="1:63" ht="10.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3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3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10" t="s">
        <v>18</v>
      </c>
      <c r="S43" s="611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610" t="s">
        <v>34</v>
      </c>
      <c r="AJ43" s="611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3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10" t="s">
        <v>19</v>
      </c>
      <c r="S44" s="611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610" t="s">
        <v>17</v>
      </c>
      <c r="AJ44" s="611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3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10" t="s">
        <v>20</v>
      </c>
      <c r="S45" s="611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3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10" t="s">
        <v>21</v>
      </c>
      <c r="S46" s="611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3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10" t="s">
        <v>46</v>
      </c>
      <c r="S47" s="611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612" t="s">
        <v>123</v>
      </c>
      <c r="AK47" s="612"/>
      <c r="AL47" s="612"/>
      <c r="AM47" s="612"/>
      <c r="AN47" s="612"/>
      <c r="AO47" s="612"/>
      <c r="AP47" s="612"/>
      <c r="AQ47" s="612"/>
      <c r="AR47" s="612"/>
      <c r="AS47" s="9"/>
      <c r="AT47" s="9"/>
      <c r="AU47" s="9"/>
      <c r="AV47" s="9"/>
      <c r="AW47" s="9"/>
      <c r="AX47" s="9"/>
      <c r="AY47" s="9"/>
      <c r="AZ47" s="612" t="s">
        <v>124</v>
      </c>
      <c r="BA47" s="612"/>
      <c r="BB47" s="612"/>
      <c r="BC47" s="612"/>
      <c r="BD47" s="612"/>
      <c r="BE47" s="612"/>
      <c r="BF47" s="9"/>
      <c r="BG47" s="9"/>
      <c r="BH47" s="9"/>
      <c r="BI47" s="9"/>
      <c r="BJ47" s="9"/>
      <c r="BK47" s="9"/>
    </row>
    <row r="48" spans="1:63" ht="18" customHeight="1" x14ac:dyDescent="0.3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612">
        <v>24</v>
      </c>
      <c r="AL48" s="612"/>
      <c r="AM48" s="612"/>
      <c r="AN48" s="612"/>
      <c r="AO48" s="612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612">
        <v>24</v>
      </c>
      <c r="BB48" s="612"/>
      <c r="BC48" s="612"/>
      <c r="BD48" s="612"/>
      <c r="BE48" s="113"/>
      <c r="BF48" s="9"/>
      <c r="BG48" s="9"/>
      <c r="BH48" s="9"/>
      <c r="BI48" s="9"/>
      <c r="BJ48" s="9"/>
      <c r="BK48" s="9"/>
    </row>
    <row r="49" spans="1:63" ht="18" customHeight="1" x14ac:dyDescent="0.3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612"/>
      <c r="BB49" s="612"/>
      <c r="BC49" s="612"/>
      <c r="BD49" s="612"/>
      <c r="BE49" s="113"/>
      <c r="BF49" s="9"/>
      <c r="BG49" s="9"/>
      <c r="BH49" s="9"/>
      <c r="BI49" s="9"/>
      <c r="BJ49" s="9"/>
      <c r="BK49" s="9"/>
    </row>
    <row r="50" spans="1:63" ht="18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3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3">
      <c r="A52" s="601"/>
      <c r="B52" s="601"/>
      <c r="C52" s="601"/>
      <c r="D52" s="601"/>
      <c r="E52" s="601"/>
      <c r="F52" s="601"/>
      <c r="G52" s="601"/>
      <c r="H52" s="601"/>
      <c r="I52" s="601"/>
      <c r="J52" s="601"/>
      <c r="K52" s="601"/>
      <c r="L52" s="601"/>
      <c r="M52" s="601"/>
      <c r="N52" s="601"/>
      <c r="O52" s="601"/>
      <c r="P52" s="601"/>
      <c r="Q52" s="601"/>
      <c r="R52" s="601"/>
      <c r="S52" s="601"/>
      <c r="T52" s="601"/>
      <c r="U52" s="601"/>
      <c r="V52" s="601"/>
      <c r="W52" s="601"/>
      <c r="X52" s="601"/>
      <c r="Y52" s="601"/>
      <c r="Z52" s="601"/>
      <c r="AA52" s="601"/>
      <c r="AB52" s="601"/>
      <c r="AC52" s="601"/>
      <c r="AD52" s="601"/>
      <c r="AE52" s="601"/>
      <c r="AF52" s="601"/>
      <c r="AG52" s="601"/>
      <c r="AH52" s="601"/>
      <c r="AI52" s="601"/>
      <c r="AJ52" s="601"/>
      <c r="AK52" s="601"/>
      <c r="AL52" s="601"/>
      <c r="AM52" s="601"/>
      <c r="AN52" s="601"/>
      <c r="AO52" s="601"/>
      <c r="AP52" s="601"/>
      <c r="AQ52" s="601"/>
      <c r="AR52" s="601"/>
      <c r="AS52" s="601"/>
      <c r="AT52" s="601"/>
      <c r="AU52" s="601"/>
      <c r="AV52" s="601"/>
      <c r="AW52" s="601"/>
      <c r="AX52" s="601"/>
      <c r="AY52" s="601"/>
      <c r="AZ52" s="601"/>
      <c r="BA52" s="601"/>
      <c r="BB52" s="601"/>
      <c r="BC52" s="601"/>
      <c r="BD52" s="601"/>
      <c r="BE52" s="601"/>
      <c r="BF52" s="601"/>
      <c r="BG52" s="601"/>
      <c r="BH52" s="601"/>
      <c r="BI52" s="601"/>
      <c r="BJ52" s="601"/>
      <c r="BK52" s="601"/>
    </row>
    <row r="53" spans="1:63" ht="18" hidden="1" customHeight="1" x14ac:dyDescent="0.3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5">
      <c r="A54" s="115" t="s">
        <v>5</v>
      </c>
      <c r="B54" s="602" t="s">
        <v>48</v>
      </c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3"/>
      <c r="N54" s="603"/>
      <c r="O54" s="603"/>
      <c r="P54" s="603"/>
      <c r="Q54" s="603"/>
      <c r="R54" s="603"/>
      <c r="S54" s="603"/>
      <c r="T54" s="603"/>
      <c r="U54" s="603"/>
      <c r="V54" s="603"/>
      <c r="W54" s="603"/>
      <c r="X54" s="603"/>
      <c r="Y54" s="603"/>
      <c r="Z54" s="603"/>
      <c r="AA54" s="603"/>
      <c r="AB54" s="603"/>
      <c r="AC54" s="603"/>
      <c r="AD54" s="603"/>
      <c r="AE54" s="603"/>
      <c r="AF54" s="603"/>
      <c r="AG54" s="603"/>
      <c r="AH54" s="603"/>
      <c r="AI54" s="603"/>
      <c r="AJ54" s="603"/>
      <c r="AK54" s="603"/>
      <c r="AL54" s="603"/>
      <c r="AM54" s="603"/>
      <c r="AN54" s="603"/>
      <c r="AO54" s="603"/>
      <c r="AP54" s="604"/>
      <c r="AQ54" s="605" t="s">
        <v>49</v>
      </c>
      <c r="AR54" s="603"/>
      <c r="AS54" s="603"/>
      <c r="AT54" s="603"/>
      <c r="AU54" s="604"/>
      <c r="AV54" s="605" t="s">
        <v>50</v>
      </c>
      <c r="AW54" s="603"/>
      <c r="AX54" s="603"/>
      <c r="AY54" s="603"/>
      <c r="AZ54" s="603"/>
      <c r="BA54" s="603"/>
      <c r="BB54" s="603"/>
      <c r="BC54" s="116"/>
      <c r="BD54" s="605" t="s">
        <v>51</v>
      </c>
      <c r="BE54" s="603"/>
      <c r="BF54" s="603"/>
      <c r="BG54" s="603"/>
      <c r="BH54" s="603"/>
      <c r="BI54" s="603"/>
      <c r="BJ54" s="603"/>
      <c r="BK54" s="604"/>
    </row>
    <row r="55" spans="1:63" ht="27" customHeight="1" thickTop="1" x14ac:dyDescent="0.3">
      <c r="A55" s="541" t="s">
        <v>52</v>
      </c>
      <c r="B55" s="450">
        <v>1</v>
      </c>
      <c r="C55" s="467" t="s">
        <v>183</v>
      </c>
      <c r="D55" s="468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  <c r="T55" s="468"/>
      <c r="U55" s="468"/>
      <c r="V55" s="468"/>
      <c r="W55" s="468"/>
      <c r="X55" s="468"/>
      <c r="Y55" s="468"/>
      <c r="Z55" s="468"/>
      <c r="AA55" s="468"/>
      <c r="AB55" s="468"/>
      <c r="AC55" s="468"/>
      <c r="AD55" s="468"/>
      <c r="AE55" s="468"/>
      <c r="AF55" s="468"/>
      <c r="AG55" s="468"/>
      <c r="AH55" s="468"/>
      <c r="AI55" s="468"/>
      <c r="AJ55" s="468"/>
      <c r="AK55" s="468"/>
      <c r="AL55" s="468"/>
      <c r="AM55" s="468"/>
      <c r="AN55" s="468"/>
      <c r="AO55" s="468"/>
      <c r="AP55" s="469"/>
      <c r="AQ55" s="607">
        <v>24</v>
      </c>
      <c r="AR55" s="608"/>
      <c r="AS55" s="608"/>
      <c r="AT55" s="608"/>
      <c r="AU55" s="609"/>
      <c r="AV55" s="499"/>
      <c r="AW55" s="500"/>
      <c r="AX55" s="500"/>
      <c r="AY55" s="500"/>
      <c r="AZ55" s="500"/>
      <c r="BA55" s="500"/>
      <c r="BB55" s="500"/>
      <c r="BC55" s="501"/>
      <c r="BD55" s="547" t="s">
        <v>188</v>
      </c>
      <c r="BE55" s="548"/>
      <c r="BF55" s="548"/>
      <c r="BG55" s="548"/>
      <c r="BH55" s="548"/>
      <c r="BI55" s="548"/>
      <c r="BJ55" s="548"/>
      <c r="BK55" s="549"/>
    </row>
    <row r="56" spans="1:63" ht="23.1" customHeight="1" x14ac:dyDescent="0.3">
      <c r="A56" s="606"/>
      <c r="B56" s="126"/>
      <c r="C56" s="467"/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  <c r="T56" s="468"/>
      <c r="U56" s="468"/>
      <c r="V56" s="468"/>
      <c r="W56" s="468"/>
      <c r="X56" s="468"/>
      <c r="Y56" s="468"/>
      <c r="Z56" s="468"/>
      <c r="AA56" s="468"/>
      <c r="AB56" s="468"/>
      <c r="AC56" s="468"/>
      <c r="AD56" s="468"/>
      <c r="AE56" s="468"/>
      <c r="AF56" s="468"/>
      <c r="AG56" s="468"/>
      <c r="AH56" s="468"/>
      <c r="AI56" s="468"/>
      <c r="AJ56" s="468"/>
      <c r="AK56" s="468"/>
      <c r="AL56" s="468"/>
      <c r="AM56" s="468"/>
      <c r="AN56" s="468"/>
      <c r="AO56" s="468"/>
      <c r="AP56" s="469"/>
      <c r="AQ56" s="470"/>
      <c r="AR56" s="471"/>
      <c r="AS56" s="471"/>
      <c r="AT56" s="471"/>
      <c r="AU56" s="472"/>
      <c r="AV56" s="473"/>
      <c r="AW56" s="474"/>
      <c r="AX56" s="474"/>
      <c r="AY56" s="474"/>
      <c r="AZ56" s="474"/>
      <c r="BA56" s="474"/>
      <c r="BB56" s="474"/>
      <c r="BC56" s="475"/>
      <c r="BD56" s="473"/>
      <c r="BE56" s="474"/>
      <c r="BF56" s="474"/>
      <c r="BG56" s="474"/>
      <c r="BH56" s="474"/>
      <c r="BI56" s="474"/>
      <c r="BJ56" s="474"/>
      <c r="BK56" s="475"/>
    </row>
    <row r="57" spans="1:63" ht="23.1" customHeight="1" x14ac:dyDescent="0.3">
      <c r="A57" s="542"/>
      <c r="B57" s="118"/>
      <c r="C57" s="467"/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  <c r="T57" s="468"/>
      <c r="U57" s="468"/>
      <c r="V57" s="468"/>
      <c r="W57" s="468"/>
      <c r="X57" s="468"/>
      <c r="Y57" s="468"/>
      <c r="Z57" s="468"/>
      <c r="AA57" s="468"/>
      <c r="AB57" s="468"/>
      <c r="AC57" s="468"/>
      <c r="AD57" s="468"/>
      <c r="AE57" s="468"/>
      <c r="AF57" s="468"/>
      <c r="AG57" s="468"/>
      <c r="AH57" s="468"/>
      <c r="AI57" s="468"/>
      <c r="AJ57" s="468"/>
      <c r="AK57" s="468"/>
      <c r="AL57" s="468"/>
      <c r="AM57" s="468"/>
      <c r="AN57" s="468"/>
      <c r="AO57" s="468"/>
      <c r="AP57" s="469"/>
      <c r="AQ57" s="470"/>
      <c r="AR57" s="471"/>
      <c r="AS57" s="471"/>
      <c r="AT57" s="471"/>
      <c r="AU57" s="472"/>
      <c r="AV57" s="473"/>
      <c r="AW57" s="474"/>
      <c r="AX57" s="474"/>
      <c r="AY57" s="474"/>
      <c r="AZ57" s="474"/>
      <c r="BA57" s="474"/>
      <c r="BB57" s="474"/>
      <c r="BC57" s="475"/>
      <c r="BD57" s="473"/>
      <c r="BE57" s="474"/>
      <c r="BF57" s="474"/>
      <c r="BG57" s="474"/>
      <c r="BH57" s="474"/>
      <c r="BI57" s="474"/>
      <c r="BJ57" s="474"/>
      <c r="BK57" s="475"/>
    </row>
    <row r="58" spans="1:63" ht="23.1" customHeight="1" x14ac:dyDescent="0.3">
      <c r="A58" s="542"/>
      <c r="B58" s="118"/>
      <c r="C58" s="467"/>
      <c r="D58" s="468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8"/>
      <c r="X58" s="468"/>
      <c r="Y58" s="468"/>
      <c r="Z58" s="468"/>
      <c r="AA58" s="468"/>
      <c r="AB58" s="468"/>
      <c r="AC58" s="468"/>
      <c r="AD58" s="468"/>
      <c r="AE58" s="468"/>
      <c r="AF58" s="468"/>
      <c r="AG58" s="468"/>
      <c r="AH58" s="468"/>
      <c r="AI58" s="468"/>
      <c r="AJ58" s="468"/>
      <c r="AK58" s="468"/>
      <c r="AL58" s="468"/>
      <c r="AM58" s="468"/>
      <c r="AN58" s="468"/>
      <c r="AO58" s="468"/>
      <c r="AP58" s="469"/>
      <c r="AQ58" s="470"/>
      <c r="AR58" s="471"/>
      <c r="AS58" s="471"/>
      <c r="AT58" s="471"/>
      <c r="AU58" s="472"/>
      <c r="AV58" s="473"/>
      <c r="AW58" s="474"/>
      <c r="AX58" s="474"/>
      <c r="AY58" s="474"/>
      <c r="AZ58" s="474"/>
      <c r="BA58" s="474"/>
      <c r="BB58" s="474"/>
      <c r="BC58" s="475"/>
      <c r="BD58" s="473"/>
      <c r="BE58" s="474"/>
      <c r="BF58" s="474"/>
      <c r="BG58" s="474"/>
      <c r="BH58" s="474"/>
      <c r="BI58" s="474"/>
      <c r="BJ58" s="474"/>
      <c r="BK58" s="475"/>
    </row>
    <row r="59" spans="1:63" ht="23.1" customHeight="1" x14ac:dyDescent="0.3">
      <c r="A59" s="542"/>
      <c r="B59" s="118"/>
      <c r="C59" s="467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8"/>
      <c r="Y59" s="468"/>
      <c r="Z59" s="468"/>
      <c r="AA59" s="468"/>
      <c r="AB59" s="468"/>
      <c r="AC59" s="468"/>
      <c r="AD59" s="468"/>
      <c r="AE59" s="468"/>
      <c r="AF59" s="468"/>
      <c r="AG59" s="468"/>
      <c r="AH59" s="468"/>
      <c r="AI59" s="468"/>
      <c r="AJ59" s="468"/>
      <c r="AK59" s="468"/>
      <c r="AL59" s="468"/>
      <c r="AM59" s="468"/>
      <c r="AN59" s="468"/>
      <c r="AO59" s="468"/>
      <c r="AP59" s="469"/>
      <c r="AQ59" s="470"/>
      <c r="AR59" s="471"/>
      <c r="AS59" s="471"/>
      <c r="AT59" s="471"/>
      <c r="AU59" s="472"/>
      <c r="AV59" s="473"/>
      <c r="AW59" s="474"/>
      <c r="AX59" s="474"/>
      <c r="AY59" s="474"/>
      <c r="AZ59" s="474"/>
      <c r="BA59" s="474"/>
      <c r="BB59" s="474"/>
      <c r="BC59" s="475"/>
      <c r="BD59" s="473"/>
      <c r="BE59" s="474"/>
      <c r="BF59" s="474"/>
      <c r="BG59" s="474"/>
      <c r="BH59" s="474"/>
      <c r="BI59" s="474"/>
      <c r="BJ59" s="474"/>
      <c r="BK59" s="475"/>
    </row>
    <row r="60" spans="1:63" ht="23.1" customHeight="1" x14ac:dyDescent="0.3">
      <c r="A60" s="542"/>
      <c r="B60" s="118"/>
      <c r="C60" s="467"/>
      <c r="D60" s="468"/>
      <c r="E60" s="468"/>
      <c r="F60" s="468"/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  <c r="T60" s="468"/>
      <c r="U60" s="468"/>
      <c r="V60" s="468"/>
      <c r="W60" s="468"/>
      <c r="X60" s="468"/>
      <c r="Y60" s="468"/>
      <c r="Z60" s="468"/>
      <c r="AA60" s="468"/>
      <c r="AB60" s="468"/>
      <c r="AC60" s="468"/>
      <c r="AD60" s="468"/>
      <c r="AE60" s="468"/>
      <c r="AF60" s="468"/>
      <c r="AG60" s="468"/>
      <c r="AH60" s="468"/>
      <c r="AI60" s="468"/>
      <c r="AJ60" s="468"/>
      <c r="AK60" s="468"/>
      <c r="AL60" s="468"/>
      <c r="AM60" s="468"/>
      <c r="AN60" s="468"/>
      <c r="AO60" s="468"/>
      <c r="AP60" s="469"/>
      <c r="AQ60" s="470"/>
      <c r="AR60" s="471"/>
      <c r="AS60" s="471"/>
      <c r="AT60" s="471"/>
      <c r="AU60" s="472"/>
      <c r="AV60" s="473"/>
      <c r="AW60" s="474"/>
      <c r="AX60" s="474"/>
      <c r="AY60" s="474"/>
      <c r="AZ60" s="474"/>
      <c r="BA60" s="474"/>
      <c r="BB60" s="474"/>
      <c r="BC60" s="475"/>
      <c r="BD60" s="473"/>
      <c r="BE60" s="474"/>
      <c r="BF60" s="474"/>
      <c r="BG60" s="474"/>
      <c r="BH60" s="474"/>
      <c r="BI60" s="474"/>
      <c r="BJ60" s="474"/>
      <c r="BK60" s="475"/>
    </row>
    <row r="61" spans="1:63" ht="23.1" customHeight="1" x14ac:dyDescent="0.3">
      <c r="A61" s="542"/>
      <c r="B61" s="118"/>
      <c r="C61" s="467"/>
      <c r="D61" s="468"/>
      <c r="E61" s="468"/>
      <c r="F61" s="468"/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  <c r="T61" s="468"/>
      <c r="U61" s="468"/>
      <c r="V61" s="468"/>
      <c r="W61" s="468"/>
      <c r="X61" s="468"/>
      <c r="Y61" s="468"/>
      <c r="Z61" s="468"/>
      <c r="AA61" s="468"/>
      <c r="AB61" s="468"/>
      <c r="AC61" s="468"/>
      <c r="AD61" s="468"/>
      <c r="AE61" s="468"/>
      <c r="AF61" s="468"/>
      <c r="AG61" s="468"/>
      <c r="AH61" s="468"/>
      <c r="AI61" s="468"/>
      <c r="AJ61" s="468"/>
      <c r="AK61" s="468"/>
      <c r="AL61" s="468"/>
      <c r="AM61" s="468"/>
      <c r="AN61" s="468"/>
      <c r="AO61" s="468"/>
      <c r="AP61" s="469"/>
      <c r="AQ61" s="470"/>
      <c r="AR61" s="471"/>
      <c r="AS61" s="471"/>
      <c r="AT61" s="471"/>
      <c r="AU61" s="472"/>
      <c r="AV61" s="499"/>
      <c r="AW61" s="500"/>
      <c r="AX61" s="500"/>
      <c r="AY61" s="500"/>
      <c r="AZ61" s="500"/>
      <c r="BA61" s="500"/>
      <c r="BB61" s="500"/>
      <c r="BC61" s="501"/>
      <c r="BD61" s="473"/>
      <c r="BE61" s="474"/>
      <c r="BF61" s="474"/>
      <c r="BG61" s="474"/>
      <c r="BH61" s="474"/>
      <c r="BI61" s="474"/>
      <c r="BJ61" s="474"/>
      <c r="BK61" s="475"/>
    </row>
    <row r="62" spans="1:63" ht="23.1" customHeight="1" x14ac:dyDescent="0.3">
      <c r="A62" s="542"/>
      <c r="B62" s="118"/>
      <c r="C62" s="467"/>
      <c r="D62" s="468"/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  <c r="T62" s="468"/>
      <c r="U62" s="468"/>
      <c r="V62" s="468"/>
      <c r="W62" s="468"/>
      <c r="X62" s="468"/>
      <c r="Y62" s="468"/>
      <c r="Z62" s="468"/>
      <c r="AA62" s="468"/>
      <c r="AB62" s="468"/>
      <c r="AC62" s="468"/>
      <c r="AD62" s="468"/>
      <c r="AE62" s="468"/>
      <c r="AF62" s="468"/>
      <c r="AG62" s="468"/>
      <c r="AH62" s="468"/>
      <c r="AI62" s="468"/>
      <c r="AJ62" s="468"/>
      <c r="AK62" s="468"/>
      <c r="AL62" s="468"/>
      <c r="AM62" s="468"/>
      <c r="AN62" s="468"/>
      <c r="AO62" s="468"/>
      <c r="AP62" s="469"/>
      <c r="AQ62" s="470"/>
      <c r="AR62" s="471"/>
      <c r="AS62" s="471"/>
      <c r="AT62" s="471"/>
      <c r="AU62" s="472"/>
      <c r="AV62" s="473"/>
      <c r="AW62" s="474"/>
      <c r="AX62" s="474"/>
      <c r="AY62" s="474"/>
      <c r="AZ62" s="474"/>
      <c r="BA62" s="474"/>
      <c r="BB62" s="474"/>
      <c r="BC62" s="475"/>
      <c r="BD62" s="567"/>
      <c r="BE62" s="568"/>
      <c r="BF62" s="568"/>
      <c r="BG62" s="568"/>
      <c r="BH62" s="568"/>
      <c r="BI62" s="568"/>
      <c r="BJ62" s="568"/>
      <c r="BK62" s="569"/>
    </row>
    <row r="63" spans="1:63" ht="23.1" customHeight="1" thickBot="1" x14ac:dyDescent="0.35">
      <c r="A63" s="543"/>
      <c r="B63" s="119"/>
      <c r="C63" s="592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593"/>
      <c r="AM63" s="593"/>
      <c r="AN63" s="593"/>
      <c r="AO63" s="593"/>
      <c r="AP63" s="594"/>
      <c r="AQ63" s="595"/>
      <c r="AR63" s="596"/>
      <c r="AS63" s="596"/>
      <c r="AT63" s="596"/>
      <c r="AU63" s="597"/>
      <c r="AV63" s="598"/>
      <c r="AW63" s="599"/>
      <c r="AX63" s="599"/>
      <c r="AY63" s="599"/>
      <c r="AZ63" s="599"/>
      <c r="BA63" s="599"/>
      <c r="BB63" s="599"/>
      <c r="BC63" s="600"/>
      <c r="BD63" s="538"/>
      <c r="BE63" s="539"/>
      <c r="BF63" s="539"/>
      <c r="BG63" s="539"/>
      <c r="BH63" s="539"/>
      <c r="BI63" s="539"/>
      <c r="BJ63" s="539"/>
      <c r="BK63" s="540"/>
    </row>
    <row r="64" spans="1:63" ht="21" customHeight="1" thickTop="1" x14ac:dyDescent="0.3">
      <c r="A64" s="559" t="s">
        <v>145</v>
      </c>
      <c r="B64" s="122">
        <v>1</v>
      </c>
      <c r="C64" s="467" t="s">
        <v>183</v>
      </c>
      <c r="D64" s="468"/>
      <c r="E64" s="468"/>
      <c r="F64" s="468"/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  <c r="T64" s="468"/>
      <c r="U64" s="468"/>
      <c r="V64" s="468"/>
      <c r="W64" s="468"/>
      <c r="X64" s="468"/>
      <c r="Y64" s="468"/>
      <c r="Z64" s="468"/>
      <c r="AA64" s="468"/>
      <c r="AB64" s="468"/>
      <c r="AC64" s="468"/>
      <c r="AD64" s="468"/>
      <c r="AE64" s="468"/>
      <c r="AF64" s="468"/>
      <c r="AG64" s="468"/>
      <c r="AH64" s="468"/>
      <c r="AI64" s="468"/>
      <c r="AJ64" s="468"/>
      <c r="AK64" s="468"/>
      <c r="AL64" s="468"/>
      <c r="AM64" s="468"/>
      <c r="AN64" s="468"/>
      <c r="AO64" s="468"/>
      <c r="AP64" s="469"/>
      <c r="AQ64" s="560">
        <v>24</v>
      </c>
      <c r="AR64" s="560"/>
      <c r="AS64" s="560"/>
      <c r="AT64" s="560"/>
      <c r="AU64" s="560"/>
      <c r="AV64" s="499"/>
      <c r="AW64" s="500"/>
      <c r="AX64" s="500"/>
      <c r="AY64" s="500"/>
      <c r="AZ64" s="500"/>
      <c r="BA64" s="500"/>
      <c r="BB64" s="500"/>
      <c r="BC64" s="501"/>
      <c r="BD64" s="547" t="s">
        <v>187</v>
      </c>
      <c r="BE64" s="548"/>
      <c r="BF64" s="548"/>
      <c r="BG64" s="548"/>
      <c r="BH64" s="548"/>
      <c r="BI64" s="548"/>
      <c r="BJ64" s="548"/>
      <c r="BK64" s="549"/>
    </row>
    <row r="65" spans="1:64" ht="23.1" customHeight="1" x14ac:dyDescent="0.3">
      <c r="A65" s="542"/>
      <c r="B65" s="461"/>
      <c r="C65" s="517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94"/>
      <c r="R65" s="494"/>
      <c r="S65" s="494"/>
      <c r="T65" s="494"/>
      <c r="U65" s="494"/>
      <c r="V65" s="494"/>
      <c r="W65" s="494"/>
      <c r="X65" s="494"/>
      <c r="Y65" s="494"/>
      <c r="Z65" s="494"/>
      <c r="AA65" s="494"/>
      <c r="AB65" s="494"/>
      <c r="AC65" s="494"/>
      <c r="AD65" s="494"/>
      <c r="AE65" s="494"/>
      <c r="AF65" s="494"/>
      <c r="AG65" s="494"/>
      <c r="AH65" s="494"/>
      <c r="AI65" s="494"/>
      <c r="AJ65" s="494"/>
      <c r="AK65" s="494"/>
      <c r="AL65" s="494"/>
      <c r="AM65" s="494"/>
      <c r="AN65" s="494"/>
      <c r="AO65" s="494"/>
      <c r="AP65" s="495"/>
      <c r="AQ65" s="561"/>
      <c r="AR65" s="562"/>
      <c r="AS65" s="562"/>
      <c r="AT65" s="562"/>
      <c r="AU65" s="563"/>
      <c r="AV65" s="473"/>
      <c r="AW65" s="474"/>
      <c r="AX65" s="474"/>
      <c r="AY65" s="474"/>
      <c r="AZ65" s="474"/>
      <c r="BA65" s="474"/>
      <c r="BB65" s="474"/>
      <c r="BC65" s="475"/>
      <c r="BD65" s="556"/>
      <c r="BE65" s="557"/>
      <c r="BF65" s="557"/>
      <c r="BG65" s="557"/>
      <c r="BH65" s="557"/>
      <c r="BI65" s="557"/>
      <c r="BJ65" s="557"/>
      <c r="BK65" s="558"/>
    </row>
    <row r="66" spans="1:64" ht="23.1" customHeight="1" x14ac:dyDescent="0.3">
      <c r="A66" s="542"/>
      <c r="B66" s="118"/>
      <c r="C66" s="517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  <c r="AB66" s="494"/>
      <c r="AC66" s="494"/>
      <c r="AD66" s="494"/>
      <c r="AE66" s="494"/>
      <c r="AF66" s="494"/>
      <c r="AG66" s="494"/>
      <c r="AH66" s="494"/>
      <c r="AI66" s="494"/>
      <c r="AJ66" s="494"/>
      <c r="AK66" s="494"/>
      <c r="AL66" s="494"/>
      <c r="AM66" s="494"/>
      <c r="AN66" s="494"/>
      <c r="AO66" s="494"/>
      <c r="AP66" s="495"/>
      <c r="AQ66" s="470"/>
      <c r="AR66" s="471"/>
      <c r="AS66" s="471"/>
      <c r="AT66" s="471"/>
      <c r="AU66" s="472"/>
      <c r="AV66" s="473"/>
      <c r="AW66" s="474"/>
      <c r="AX66" s="474"/>
      <c r="AY66" s="474"/>
      <c r="AZ66" s="474"/>
      <c r="BA66" s="474"/>
      <c r="BB66" s="474"/>
      <c r="BC66" s="475"/>
      <c r="BD66" s="556"/>
      <c r="BE66" s="557"/>
      <c r="BF66" s="557"/>
      <c r="BG66" s="557"/>
      <c r="BH66" s="557"/>
      <c r="BI66" s="557"/>
      <c r="BJ66" s="557"/>
      <c r="BK66" s="558"/>
    </row>
    <row r="67" spans="1:64" ht="23.1" customHeight="1" x14ac:dyDescent="0.3">
      <c r="A67" s="542"/>
      <c r="B67" s="118"/>
      <c r="C67" s="517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  <c r="AB67" s="494"/>
      <c r="AC67" s="494"/>
      <c r="AD67" s="494"/>
      <c r="AE67" s="494"/>
      <c r="AF67" s="494"/>
      <c r="AG67" s="494"/>
      <c r="AH67" s="494"/>
      <c r="AI67" s="494"/>
      <c r="AJ67" s="494"/>
      <c r="AK67" s="494"/>
      <c r="AL67" s="494"/>
      <c r="AM67" s="494"/>
      <c r="AN67" s="494"/>
      <c r="AO67" s="494"/>
      <c r="AP67" s="495"/>
      <c r="AQ67" s="586"/>
      <c r="AR67" s="587"/>
      <c r="AS67" s="587"/>
      <c r="AT67" s="587"/>
      <c r="AU67" s="588"/>
      <c r="AV67" s="473"/>
      <c r="AW67" s="474"/>
      <c r="AX67" s="474"/>
      <c r="AY67" s="474"/>
      <c r="AZ67" s="474"/>
      <c r="BA67" s="474"/>
      <c r="BB67" s="474"/>
      <c r="BC67" s="475"/>
      <c r="BD67" s="589"/>
      <c r="BE67" s="590"/>
      <c r="BF67" s="590"/>
      <c r="BG67" s="590"/>
      <c r="BH67" s="590"/>
      <c r="BI67" s="590"/>
      <c r="BJ67" s="590"/>
      <c r="BK67" s="591"/>
    </row>
    <row r="68" spans="1:64" ht="23.1" customHeight="1" x14ac:dyDescent="0.3">
      <c r="A68" s="542"/>
      <c r="B68" s="118"/>
      <c r="C68" s="467"/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8"/>
      <c r="AN68" s="468"/>
      <c r="AO68" s="468"/>
      <c r="AP68" s="469"/>
      <c r="AQ68" s="583"/>
      <c r="AR68" s="584"/>
      <c r="AS68" s="584"/>
      <c r="AT68" s="584"/>
      <c r="AU68" s="585"/>
      <c r="AV68" s="473"/>
      <c r="AW68" s="474"/>
      <c r="AX68" s="474"/>
      <c r="AY68" s="474"/>
      <c r="AZ68" s="474"/>
      <c r="BA68" s="474"/>
      <c r="BB68" s="474"/>
      <c r="BC68" s="475"/>
      <c r="BD68" s="476"/>
      <c r="BE68" s="477"/>
      <c r="BF68" s="477"/>
      <c r="BG68" s="477"/>
      <c r="BH68" s="477"/>
      <c r="BI68" s="477"/>
      <c r="BJ68" s="477"/>
      <c r="BK68" s="478"/>
    </row>
    <row r="69" spans="1:64" ht="23.1" customHeight="1" x14ac:dyDescent="0.3">
      <c r="A69" s="542"/>
      <c r="B69" s="120"/>
      <c r="C69" s="517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494"/>
      <c r="AC69" s="494"/>
      <c r="AD69" s="494"/>
      <c r="AE69" s="494"/>
      <c r="AF69" s="494"/>
      <c r="AG69" s="494"/>
      <c r="AH69" s="494"/>
      <c r="AI69" s="494"/>
      <c r="AJ69" s="494"/>
      <c r="AK69" s="494"/>
      <c r="AL69" s="494"/>
      <c r="AM69" s="494"/>
      <c r="AN69" s="494"/>
      <c r="AO69" s="494"/>
      <c r="AP69" s="495"/>
      <c r="AQ69" s="470"/>
      <c r="AR69" s="471"/>
      <c r="AS69" s="471"/>
      <c r="AT69" s="471"/>
      <c r="AU69" s="472"/>
      <c r="AV69" s="473"/>
      <c r="AW69" s="474"/>
      <c r="AX69" s="474"/>
      <c r="AY69" s="474"/>
      <c r="AZ69" s="474"/>
      <c r="BA69" s="474"/>
      <c r="BB69" s="474"/>
      <c r="BC69" s="475"/>
      <c r="BD69" s="580"/>
      <c r="BE69" s="581"/>
      <c r="BF69" s="581"/>
      <c r="BG69" s="581"/>
      <c r="BH69" s="581"/>
      <c r="BI69" s="581"/>
      <c r="BJ69" s="581"/>
      <c r="BK69" s="582"/>
    </row>
    <row r="70" spans="1:64" ht="23.1" customHeight="1" x14ac:dyDescent="0.3">
      <c r="A70" s="542"/>
      <c r="B70" s="120"/>
      <c r="C70" s="570"/>
      <c r="D70" s="571"/>
      <c r="E70" s="571"/>
      <c r="F70" s="571"/>
      <c r="G70" s="571"/>
      <c r="H70" s="571"/>
      <c r="I70" s="571"/>
      <c r="J70" s="571"/>
      <c r="K70" s="571"/>
      <c r="L70" s="571"/>
      <c r="M70" s="571"/>
      <c r="N70" s="571"/>
      <c r="O70" s="571"/>
      <c r="P70" s="571"/>
      <c r="Q70" s="571"/>
      <c r="R70" s="571"/>
      <c r="S70" s="571"/>
      <c r="T70" s="571"/>
      <c r="U70" s="571"/>
      <c r="V70" s="571"/>
      <c r="W70" s="571"/>
      <c r="X70" s="571"/>
      <c r="Y70" s="571"/>
      <c r="Z70" s="571"/>
      <c r="AA70" s="571"/>
      <c r="AB70" s="571"/>
      <c r="AC70" s="571"/>
      <c r="AD70" s="571"/>
      <c r="AE70" s="571"/>
      <c r="AF70" s="571"/>
      <c r="AG70" s="571"/>
      <c r="AH70" s="571"/>
      <c r="AI70" s="571"/>
      <c r="AJ70" s="571"/>
      <c r="AK70" s="571"/>
      <c r="AL70" s="571"/>
      <c r="AM70" s="571"/>
      <c r="AN70" s="571"/>
      <c r="AO70" s="571"/>
      <c r="AP70" s="572"/>
      <c r="AQ70" s="573"/>
      <c r="AR70" s="574"/>
      <c r="AS70" s="574"/>
      <c r="AT70" s="574"/>
      <c r="AU70" s="575"/>
      <c r="AV70" s="576"/>
      <c r="AW70" s="518"/>
      <c r="AX70" s="518"/>
      <c r="AY70" s="518"/>
      <c r="AZ70" s="518"/>
      <c r="BA70" s="518"/>
      <c r="BB70" s="518"/>
      <c r="BC70" s="519"/>
      <c r="BD70" s="476"/>
      <c r="BE70" s="477"/>
      <c r="BF70" s="477"/>
      <c r="BG70" s="477"/>
      <c r="BH70" s="477"/>
      <c r="BI70" s="477"/>
      <c r="BJ70" s="477"/>
      <c r="BK70" s="478"/>
    </row>
    <row r="71" spans="1:64" ht="23.1" customHeight="1" x14ac:dyDescent="0.3">
      <c r="A71" s="542"/>
      <c r="B71" s="120"/>
      <c r="C71" s="577"/>
      <c r="D71" s="578"/>
      <c r="E71" s="578"/>
      <c r="F71" s="578"/>
      <c r="G71" s="578"/>
      <c r="H71" s="578"/>
      <c r="I71" s="578"/>
      <c r="J71" s="578"/>
      <c r="K71" s="578"/>
      <c r="L71" s="578"/>
      <c r="M71" s="578"/>
      <c r="N71" s="578"/>
      <c r="O71" s="578"/>
      <c r="P71" s="578"/>
      <c r="Q71" s="578"/>
      <c r="R71" s="578"/>
      <c r="S71" s="578"/>
      <c r="T71" s="578"/>
      <c r="U71" s="578"/>
      <c r="V71" s="578"/>
      <c r="W71" s="578"/>
      <c r="X71" s="578"/>
      <c r="Y71" s="578"/>
      <c r="Z71" s="578"/>
      <c r="AA71" s="578"/>
      <c r="AB71" s="578"/>
      <c r="AC71" s="578"/>
      <c r="AD71" s="578"/>
      <c r="AE71" s="578"/>
      <c r="AF71" s="578"/>
      <c r="AG71" s="578"/>
      <c r="AH71" s="578"/>
      <c r="AI71" s="578"/>
      <c r="AJ71" s="578"/>
      <c r="AK71" s="578"/>
      <c r="AL71" s="578"/>
      <c r="AM71" s="578"/>
      <c r="AN71" s="578"/>
      <c r="AO71" s="578"/>
      <c r="AP71" s="579"/>
      <c r="AQ71" s="573"/>
      <c r="AR71" s="574"/>
      <c r="AS71" s="574"/>
      <c r="AT71" s="574"/>
      <c r="AU71" s="575"/>
      <c r="AV71" s="576"/>
      <c r="AW71" s="518"/>
      <c r="AX71" s="518"/>
      <c r="AY71" s="518"/>
      <c r="AZ71" s="518"/>
      <c r="BA71" s="518"/>
      <c r="BB71" s="518"/>
      <c r="BC71" s="519"/>
      <c r="BD71" s="580" t="s">
        <v>58</v>
      </c>
      <c r="BE71" s="581"/>
      <c r="BF71" s="581"/>
      <c r="BG71" s="581"/>
      <c r="BH71" s="581"/>
      <c r="BI71" s="581"/>
      <c r="BJ71" s="581"/>
      <c r="BK71" s="582"/>
    </row>
    <row r="72" spans="1:64" ht="23.1" customHeight="1" x14ac:dyDescent="0.3">
      <c r="A72" s="542"/>
      <c r="B72" s="120"/>
      <c r="C72" s="550"/>
      <c r="D72" s="551"/>
      <c r="E72" s="551"/>
      <c r="F72" s="551"/>
      <c r="G72" s="551"/>
      <c r="H72" s="551"/>
      <c r="I72" s="551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551"/>
      <c r="X72" s="551"/>
      <c r="Y72" s="551"/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2"/>
      <c r="AQ72" s="564"/>
      <c r="AR72" s="565"/>
      <c r="AS72" s="565"/>
      <c r="AT72" s="565"/>
      <c r="AU72" s="566"/>
      <c r="AV72" s="473"/>
      <c r="AW72" s="474"/>
      <c r="AX72" s="474"/>
      <c r="AY72" s="474"/>
      <c r="AZ72" s="474"/>
      <c r="BA72" s="474"/>
      <c r="BB72" s="474"/>
      <c r="BC72" s="475"/>
      <c r="BD72" s="476"/>
      <c r="BE72" s="477"/>
      <c r="BF72" s="477"/>
      <c r="BG72" s="477"/>
      <c r="BH72" s="477"/>
      <c r="BI72" s="477"/>
      <c r="BJ72" s="477"/>
      <c r="BK72" s="478"/>
    </row>
    <row r="73" spans="1:64" ht="22.5" customHeight="1" x14ac:dyDescent="0.3">
      <c r="A73" s="542"/>
      <c r="B73" s="120"/>
      <c r="C73" s="550"/>
      <c r="D73" s="551"/>
      <c r="E73" s="551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2"/>
      <c r="AQ73" s="564"/>
      <c r="AR73" s="565"/>
      <c r="AS73" s="565"/>
      <c r="AT73" s="565"/>
      <c r="AU73" s="566"/>
      <c r="AV73" s="556"/>
      <c r="AW73" s="557"/>
      <c r="AX73" s="557"/>
      <c r="AY73" s="557"/>
      <c r="AZ73" s="557"/>
      <c r="BA73" s="557"/>
      <c r="BB73" s="557"/>
      <c r="BC73" s="558"/>
      <c r="BD73" s="567"/>
      <c r="BE73" s="568"/>
      <c r="BF73" s="568"/>
      <c r="BG73" s="568"/>
      <c r="BH73" s="568"/>
      <c r="BI73" s="568"/>
      <c r="BJ73" s="568"/>
      <c r="BK73" s="569"/>
    </row>
    <row r="74" spans="1:64" ht="22.5" customHeight="1" x14ac:dyDescent="0.3">
      <c r="A74" s="542"/>
      <c r="B74" s="121"/>
      <c r="C74" s="550"/>
      <c r="D74" s="551"/>
      <c r="E74" s="551"/>
      <c r="F74" s="551"/>
      <c r="G74" s="551"/>
      <c r="H74" s="551"/>
      <c r="I74" s="551"/>
      <c r="J74" s="551"/>
      <c r="K74" s="551"/>
      <c r="L74" s="551"/>
      <c r="M74" s="551"/>
      <c r="N74" s="551"/>
      <c r="O74" s="551"/>
      <c r="P74" s="551"/>
      <c r="Q74" s="551"/>
      <c r="R74" s="551"/>
      <c r="S74" s="551"/>
      <c r="T74" s="551"/>
      <c r="U74" s="551"/>
      <c r="V74" s="551"/>
      <c r="W74" s="551"/>
      <c r="X74" s="551"/>
      <c r="Y74" s="551"/>
      <c r="Z74" s="551"/>
      <c r="AA74" s="551"/>
      <c r="AB74" s="551"/>
      <c r="AC74" s="551"/>
      <c r="AD74" s="551"/>
      <c r="AE74" s="551"/>
      <c r="AF74" s="551"/>
      <c r="AG74" s="551"/>
      <c r="AH74" s="551"/>
      <c r="AI74" s="551"/>
      <c r="AJ74" s="551"/>
      <c r="AK74" s="551"/>
      <c r="AL74" s="551"/>
      <c r="AM74" s="551"/>
      <c r="AN74" s="551"/>
      <c r="AO74" s="551"/>
      <c r="AP74" s="552"/>
      <c r="AQ74" s="553"/>
      <c r="AR74" s="554"/>
      <c r="AS74" s="554"/>
      <c r="AT74" s="554"/>
      <c r="AU74" s="555"/>
      <c r="AV74" s="556"/>
      <c r="AW74" s="557"/>
      <c r="AX74" s="557"/>
      <c r="AY74" s="557"/>
      <c r="AZ74" s="557"/>
      <c r="BA74" s="557"/>
      <c r="BB74" s="557"/>
      <c r="BC74" s="558"/>
      <c r="BD74" s="502"/>
      <c r="BE74" s="503"/>
      <c r="BF74" s="503"/>
      <c r="BG74" s="503"/>
      <c r="BH74" s="503"/>
      <c r="BI74" s="503"/>
      <c r="BJ74" s="503"/>
      <c r="BK74" s="504"/>
    </row>
    <row r="75" spans="1:64" ht="22.5" customHeight="1" x14ac:dyDescent="0.3">
      <c r="A75" s="542"/>
      <c r="B75" s="118"/>
      <c r="C75" s="550"/>
      <c r="D75" s="551"/>
      <c r="E75" s="551"/>
      <c r="F75" s="551"/>
      <c r="G75" s="551"/>
      <c r="H75" s="551"/>
      <c r="I75" s="551"/>
      <c r="J75" s="551"/>
      <c r="K75" s="551"/>
      <c r="L75" s="551"/>
      <c r="M75" s="551"/>
      <c r="N75" s="551"/>
      <c r="O75" s="551"/>
      <c r="P75" s="551"/>
      <c r="Q75" s="551"/>
      <c r="R75" s="551"/>
      <c r="S75" s="551"/>
      <c r="T75" s="551"/>
      <c r="U75" s="551"/>
      <c r="V75" s="551"/>
      <c r="W75" s="551"/>
      <c r="X75" s="551"/>
      <c r="Y75" s="551"/>
      <c r="Z75" s="551"/>
      <c r="AA75" s="551"/>
      <c r="AB75" s="551"/>
      <c r="AC75" s="551"/>
      <c r="AD75" s="551"/>
      <c r="AE75" s="551"/>
      <c r="AF75" s="551"/>
      <c r="AG75" s="551"/>
      <c r="AH75" s="551"/>
      <c r="AI75" s="551"/>
      <c r="AJ75" s="551"/>
      <c r="AK75" s="551"/>
      <c r="AL75" s="551"/>
      <c r="AM75" s="551"/>
      <c r="AN75" s="551"/>
      <c r="AO75" s="551"/>
      <c r="AP75" s="552"/>
      <c r="AQ75" s="553"/>
      <c r="AR75" s="554"/>
      <c r="AS75" s="554"/>
      <c r="AT75" s="554"/>
      <c r="AU75" s="555"/>
      <c r="AV75" s="556"/>
      <c r="AW75" s="557"/>
      <c r="AX75" s="557"/>
      <c r="AY75" s="557"/>
      <c r="AZ75" s="557"/>
      <c r="BA75" s="557"/>
      <c r="BB75" s="557"/>
      <c r="BC75" s="558"/>
      <c r="BD75" s="502"/>
      <c r="BE75" s="503"/>
      <c r="BF75" s="503"/>
      <c r="BG75" s="503"/>
      <c r="BH75" s="503"/>
      <c r="BI75" s="503"/>
      <c r="BJ75" s="503"/>
      <c r="BK75" s="504"/>
    </row>
    <row r="76" spans="1:64" ht="24.75" customHeight="1" thickBot="1" x14ac:dyDescent="0.35">
      <c r="A76" s="543"/>
      <c r="B76" s="119"/>
      <c r="C76" s="529"/>
      <c r="D76" s="530"/>
      <c r="E76" s="530"/>
      <c r="F76" s="530"/>
      <c r="G76" s="530"/>
      <c r="H76" s="530"/>
      <c r="I76" s="530"/>
      <c r="J76" s="530"/>
      <c r="K76" s="530"/>
      <c r="L76" s="530"/>
      <c r="M76" s="530"/>
      <c r="N76" s="530"/>
      <c r="O76" s="530"/>
      <c r="P76" s="530"/>
      <c r="Q76" s="530"/>
      <c r="R76" s="530"/>
      <c r="S76" s="530"/>
      <c r="T76" s="530"/>
      <c r="U76" s="530"/>
      <c r="V76" s="530"/>
      <c r="W76" s="530"/>
      <c r="X76" s="530"/>
      <c r="Y76" s="530"/>
      <c r="Z76" s="530"/>
      <c r="AA76" s="530"/>
      <c r="AB76" s="530"/>
      <c r="AC76" s="530"/>
      <c r="AD76" s="530"/>
      <c r="AE76" s="530"/>
      <c r="AF76" s="530"/>
      <c r="AG76" s="530"/>
      <c r="AH76" s="530"/>
      <c r="AI76" s="530"/>
      <c r="AJ76" s="530"/>
      <c r="AK76" s="530"/>
      <c r="AL76" s="530"/>
      <c r="AM76" s="530"/>
      <c r="AN76" s="530"/>
      <c r="AO76" s="530"/>
      <c r="AP76" s="531"/>
      <c r="AQ76" s="532"/>
      <c r="AR76" s="533"/>
      <c r="AS76" s="533"/>
      <c r="AT76" s="533"/>
      <c r="AU76" s="534"/>
      <c r="AV76" s="535"/>
      <c r="AW76" s="536"/>
      <c r="AX76" s="536"/>
      <c r="AY76" s="536"/>
      <c r="AZ76" s="536"/>
      <c r="BA76" s="536"/>
      <c r="BB76" s="536"/>
      <c r="BC76" s="537"/>
      <c r="BD76" s="538"/>
      <c r="BE76" s="539"/>
      <c r="BF76" s="539"/>
      <c r="BG76" s="539"/>
      <c r="BH76" s="539"/>
      <c r="BI76" s="539"/>
      <c r="BJ76" s="539"/>
      <c r="BK76" s="540"/>
    </row>
    <row r="77" spans="1:64" ht="23.1" customHeight="1" thickTop="1" x14ac:dyDescent="0.3">
      <c r="A77" s="541" t="s">
        <v>53</v>
      </c>
      <c r="B77" s="122">
        <v>1</v>
      </c>
      <c r="C77" s="467" t="s">
        <v>176</v>
      </c>
      <c r="D77" s="468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8"/>
      <c r="AA77" s="468"/>
      <c r="AB77" s="468"/>
      <c r="AC77" s="468"/>
      <c r="AD77" s="468"/>
      <c r="AE77" s="468"/>
      <c r="AF77" s="468"/>
      <c r="AG77" s="468"/>
      <c r="AH77" s="468"/>
      <c r="AI77" s="468"/>
      <c r="AJ77" s="468"/>
      <c r="AK77" s="468"/>
      <c r="AL77" s="468"/>
      <c r="AM77" s="468"/>
      <c r="AN77" s="468"/>
      <c r="AO77" s="468"/>
      <c r="AP77" s="469"/>
      <c r="AQ77" s="544">
        <v>24</v>
      </c>
      <c r="AR77" s="545"/>
      <c r="AS77" s="545"/>
      <c r="AT77" s="545"/>
      <c r="AU77" s="546"/>
      <c r="AV77" s="499"/>
      <c r="AW77" s="500"/>
      <c r="AX77" s="500"/>
      <c r="AY77" s="500"/>
      <c r="AZ77" s="500"/>
      <c r="BA77" s="500"/>
      <c r="BB77" s="500"/>
      <c r="BC77" s="501"/>
      <c r="BD77" s="547" t="s">
        <v>170</v>
      </c>
      <c r="BE77" s="548"/>
      <c r="BF77" s="548"/>
      <c r="BG77" s="548"/>
      <c r="BH77" s="548"/>
      <c r="BI77" s="548"/>
      <c r="BJ77" s="548"/>
      <c r="BK77" s="549"/>
      <c r="BL77" s="123"/>
    </row>
    <row r="78" spans="1:64" ht="23.1" customHeight="1" x14ac:dyDescent="0.3">
      <c r="A78" s="542"/>
      <c r="B78" s="124">
        <v>2</v>
      </c>
      <c r="C78" s="511" t="s">
        <v>174</v>
      </c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  <c r="AA78" s="512"/>
      <c r="AB78" s="512"/>
      <c r="AC78" s="512"/>
      <c r="AD78" s="512"/>
      <c r="AE78" s="512"/>
      <c r="AF78" s="512"/>
      <c r="AG78" s="512"/>
      <c r="AH78" s="512"/>
      <c r="AI78" s="512"/>
      <c r="AJ78" s="512"/>
      <c r="AK78" s="512"/>
      <c r="AL78" s="512"/>
      <c r="AM78" s="512"/>
      <c r="AN78" s="512"/>
      <c r="AO78" s="512"/>
      <c r="AP78" s="513"/>
      <c r="AQ78" s="470">
        <v>24</v>
      </c>
      <c r="AR78" s="471"/>
      <c r="AS78" s="471"/>
      <c r="AT78" s="471"/>
      <c r="AU78" s="472"/>
      <c r="AV78" s="499" t="s">
        <v>175</v>
      </c>
      <c r="AW78" s="500"/>
      <c r="AX78" s="500"/>
      <c r="AY78" s="500"/>
      <c r="AZ78" s="500"/>
      <c r="BA78" s="500"/>
      <c r="BB78" s="500"/>
      <c r="BC78" s="501"/>
      <c r="BD78" s="526"/>
      <c r="BE78" s="527"/>
      <c r="BF78" s="527"/>
      <c r="BG78" s="527"/>
      <c r="BH78" s="527"/>
      <c r="BI78" s="527"/>
      <c r="BJ78" s="527"/>
      <c r="BK78" s="528"/>
      <c r="BL78" s="125"/>
    </row>
    <row r="79" spans="1:64" ht="23.1" customHeight="1" x14ac:dyDescent="0.3">
      <c r="A79" s="542"/>
      <c r="B79" s="126"/>
      <c r="C79" s="511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  <c r="S79" s="512"/>
      <c r="T79" s="512"/>
      <c r="U79" s="512"/>
      <c r="V79" s="512"/>
      <c r="W79" s="512"/>
      <c r="X79" s="512"/>
      <c r="Y79" s="512"/>
      <c r="Z79" s="512"/>
      <c r="AA79" s="512"/>
      <c r="AB79" s="512"/>
      <c r="AC79" s="512"/>
      <c r="AD79" s="512"/>
      <c r="AE79" s="512"/>
      <c r="AF79" s="512"/>
      <c r="AG79" s="512"/>
      <c r="AH79" s="512"/>
      <c r="AI79" s="512"/>
      <c r="AJ79" s="512"/>
      <c r="AK79" s="512"/>
      <c r="AL79" s="512"/>
      <c r="AM79" s="512"/>
      <c r="AN79" s="512"/>
      <c r="AO79" s="512"/>
      <c r="AP79" s="513"/>
      <c r="AQ79" s="470"/>
      <c r="AR79" s="471"/>
      <c r="AS79" s="471"/>
      <c r="AT79" s="471"/>
      <c r="AU79" s="472"/>
      <c r="AV79" s="499"/>
      <c r="AW79" s="500"/>
      <c r="AX79" s="500"/>
      <c r="AY79" s="500"/>
      <c r="AZ79" s="500"/>
      <c r="BA79" s="500"/>
      <c r="BB79" s="500"/>
      <c r="BC79" s="501"/>
      <c r="BD79" s="526"/>
      <c r="BE79" s="527"/>
      <c r="BF79" s="527"/>
      <c r="BG79" s="527"/>
      <c r="BH79" s="527"/>
      <c r="BI79" s="527"/>
      <c r="BJ79" s="527"/>
      <c r="BK79" s="528"/>
    </row>
    <row r="80" spans="1:64" ht="23.1" customHeight="1" x14ac:dyDescent="0.3">
      <c r="A80" s="542"/>
      <c r="B80" s="126"/>
      <c r="C80" s="517"/>
      <c r="D80" s="494"/>
      <c r="E80" s="494"/>
      <c r="F80" s="494"/>
      <c r="G80" s="494"/>
      <c r="H80" s="494"/>
      <c r="I80" s="494"/>
      <c r="J80" s="494"/>
      <c r="K80" s="494"/>
      <c r="L80" s="494"/>
      <c r="M80" s="494"/>
      <c r="N80" s="494"/>
      <c r="O80" s="494"/>
      <c r="P80" s="494"/>
      <c r="Q80" s="494"/>
      <c r="R80" s="494"/>
      <c r="S80" s="494"/>
      <c r="T80" s="494"/>
      <c r="U80" s="494"/>
      <c r="V80" s="494"/>
      <c r="W80" s="494"/>
      <c r="X80" s="494"/>
      <c r="Y80" s="494"/>
      <c r="Z80" s="494"/>
      <c r="AA80" s="494"/>
      <c r="AB80" s="494"/>
      <c r="AC80" s="494"/>
      <c r="AD80" s="494"/>
      <c r="AE80" s="494"/>
      <c r="AF80" s="494"/>
      <c r="AG80" s="494"/>
      <c r="AH80" s="494"/>
      <c r="AI80" s="494"/>
      <c r="AJ80" s="494"/>
      <c r="AK80" s="494"/>
      <c r="AL80" s="494"/>
      <c r="AM80" s="494"/>
      <c r="AN80" s="494"/>
      <c r="AO80" s="494"/>
      <c r="AP80" s="495"/>
      <c r="AQ80" s="470"/>
      <c r="AR80" s="471"/>
      <c r="AS80" s="471"/>
      <c r="AT80" s="471"/>
      <c r="AU80" s="472"/>
      <c r="AV80" s="499"/>
      <c r="AW80" s="518"/>
      <c r="AX80" s="518"/>
      <c r="AY80" s="518"/>
      <c r="AZ80" s="518"/>
      <c r="BA80" s="518"/>
      <c r="BB80" s="518"/>
      <c r="BC80" s="519"/>
      <c r="BD80" s="520"/>
      <c r="BE80" s="521"/>
      <c r="BF80" s="521"/>
      <c r="BG80" s="521"/>
      <c r="BH80" s="521"/>
      <c r="BI80" s="521"/>
      <c r="BJ80" s="521"/>
      <c r="BK80" s="522"/>
    </row>
    <row r="81" spans="1:63" ht="23.1" customHeight="1" x14ac:dyDescent="0.3">
      <c r="A81" s="542"/>
      <c r="B81" s="126"/>
      <c r="C81" s="467"/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  <c r="T81" s="468"/>
      <c r="U81" s="468"/>
      <c r="V81" s="468"/>
      <c r="W81" s="468"/>
      <c r="X81" s="468"/>
      <c r="Y81" s="468"/>
      <c r="Z81" s="468"/>
      <c r="AA81" s="468"/>
      <c r="AB81" s="468"/>
      <c r="AC81" s="468"/>
      <c r="AD81" s="468"/>
      <c r="AE81" s="468"/>
      <c r="AF81" s="468"/>
      <c r="AG81" s="468"/>
      <c r="AH81" s="468"/>
      <c r="AI81" s="468"/>
      <c r="AJ81" s="468"/>
      <c r="AK81" s="468"/>
      <c r="AL81" s="468"/>
      <c r="AM81" s="468"/>
      <c r="AN81" s="468"/>
      <c r="AO81" s="468"/>
      <c r="AP81" s="469"/>
      <c r="AQ81" s="496"/>
      <c r="AR81" s="497"/>
      <c r="AS81" s="497"/>
      <c r="AT81" s="497"/>
      <c r="AU81" s="498"/>
      <c r="AV81" s="505"/>
      <c r="AW81" s="506"/>
      <c r="AX81" s="506"/>
      <c r="AY81" s="506"/>
      <c r="AZ81" s="506"/>
      <c r="BA81" s="506"/>
      <c r="BB81" s="506"/>
      <c r="BC81" s="507"/>
      <c r="BD81" s="523"/>
      <c r="BE81" s="524"/>
      <c r="BF81" s="524"/>
      <c r="BG81" s="524"/>
      <c r="BH81" s="524"/>
      <c r="BI81" s="524"/>
      <c r="BJ81" s="524"/>
      <c r="BK81" s="525"/>
    </row>
    <row r="82" spans="1:63" ht="25.5" customHeight="1" x14ac:dyDescent="0.3">
      <c r="A82" s="542"/>
      <c r="B82" s="126"/>
      <c r="C82" s="467"/>
      <c r="D82" s="468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  <c r="T82" s="468"/>
      <c r="U82" s="468"/>
      <c r="V82" s="468"/>
      <c r="W82" s="468"/>
      <c r="X82" s="468"/>
      <c r="Y82" s="468"/>
      <c r="Z82" s="468"/>
      <c r="AA82" s="468"/>
      <c r="AB82" s="468"/>
      <c r="AC82" s="468"/>
      <c r="AD82" s="468"/>
      <c r="AE82" s="468"/>
      <c r="AF82" s="468"/>
      <c r="AG82" s="468"/>
      <c r="AH82" s="468"/>
      <c r="AI82" s="468"/>
      <c r="AJ82" s="468"/>
      <c r="AK82" s="468"/>
      <c r="AL82" s="468"/>
      <c r="AM82" s="468"/>
      <c r="AN82" s="468"/>
      <c r="AO82" s="468"/>
      <c r="AP82" s="469"/>
      <c r="AQ82" s="496"/>
      <c r="AR82" s="497"/>
      <c r="AS82" s="497"/>
      <c r="AT82" s="497"/>
      <c r="AU82" s="498"/>
      <c r="AV82" s="505"/>
      <c r="AW82" s="506"/>
      <c r="AX82" s="506"/>
      <c r="AY82" s="506"/>
      <c r="AZ82" s="506"/>
      <c r="BA82" s="506"/>
      <c r="BB82" s="506"/>
      <c r="BC82" s="507"/>
      <c r="BD82" s="508"/>
      <c r="BE82" s="509"/>
      <c r="BF82" s="509"/>
      <c r="BG82" s="509"/>
      <c r="BH82" s="509"/>
      <c r="BI82" s="509"/>
      <c r="BJ82" s="509"/>
      <c r="BK82" s="510"/>
    </row>
    <row r="83" spans="1:63" ht="22.5" customHeight="1" x14ac:dyDescent="0.3">
      <c r="A83" s="542"/>
      <c r="B83" s="126"/>
      <c r="C83" s="511"/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S83" s="512"/>
      <c r="T83" s="512"/>
      <c r="U83" s="512"/>
      <c r="V83" s="512"/>
      <c r="W83" s="512"/>
      <c r="X83" s="512"/>
      <c r="Y83" s="512"/>
      <c r="Z83" s="512"/>
      <c r="AA83" s="512"/>
      <c r="AB83" s="512"/>
      <c r="AC83" s="512"/>
      <c r="AD83" s="512"/>
      <c r="AE83" s="512"/>
      <c r="AF83" s="512"/>
      <c r="AG83" s="512"/>
      <c r="AH83" s="512"/>
      <c r="AI83" s="512"/>
      <c r="AJ83" s="512"/>
      <c r="AK83" s="512"/>
      <c r="AL83" s="512"/>
      <c r="AM83" s="512"/>
      <c r="AN83" s="512"/>
      <c r="AO83" s="512"/>
      <c r="AP83" s="513"/>
      <c r="AQ83" s="496"/>
      <c r="AR83" s="497"/>
      <c r="AS83" s="497"/>
      <c r="AT83" s="497"/>
      <c r="AU83" s="498"/>
      <c r="AV83" s="499"/>
      <c r="AW83" s="500"/>
      <c r="AX83" s="500"/>
      <c r="AY83" s="500"/>
      <c r="AZ83" s="500"/>
      <c r="BA83" s="500"/>
      <c r="BB83" s="500"/>
      <c r="BC83" s="501"/>
      <c r="BD83" s="514"/>
      <c r="BE83" s="515"/>
      <c r="BF83" s="515"/>
      <c r="BG83" s="515"/>
      <c r="BH83" s="515"/>
      <c r="BI83" s="515"/>
      <c r="BJ83" s="515"/>
      <c r="BK83" s="516"/>
    </row>
    <row r="84" spans="1:63" ht="22.5" customHeight="1" x14ac:dyDescent="0.3">
      <c r="A84" s="542"/>
      <c r="B84" s="126"/>
      <c r="C84" s="467"/>
      <c r="D84" s="468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  <c r="T84" s="468"/>
      <c r="U84" s="468"/>
      <c r="V84" s="468"/>
      <c r="W84" s="468"/>
      <c r="X84" s="468"/>
      <c r="Y84" s="468"/>
      <c r="Z84" s="468"/>
      <c r="AA84" s="468"/>
      <c r="AB84" s="468"/>
      <c r="AC84" s="468"/>
      <c r="AD84" s="468"/>
      <c r="AE84" s="468"/>
      <c r="AF84" s="468"/>
      <c r="AG84" s="468"/>
      <c r="AH84" s="468"/>
      <c r="AI84" s="468"/>
      <c r="AJ84" s="468"/>
      <c r="AK84" s="468"/>
      <c r="AL84" s="468"/>
      <c r="AM84" s="468"/>
      <c r="AN84" s="468"/>
      <c r="AO84" s="468"/>
      <c r="AP84" s="469"/>
      <c r="AQ84" s="470"/>
      <c r="AR84" s="471"/>
      <c r="AS84" s="471"/>
      <c r="AT84" s="471"/>
      <c r="AU84" s="472"/>
      <c r="AV84" s="473"/>
      <c r="AW84" s="474"/>
      <c r="AX84" s="474"/>
      <c r="AY84" s="474"/>
      <c r="AZ84" s="474"/>
      <c r="BA84" s="474"/>
      <c r="BB84" s="474"/>
      <c r="BC84" s="475"/>
      <c r="BD84" s="476"/>
      <c r="BE84" s="477"/>
      <c r="BF84" s="477"/>
      <c r="BG84" s="477"/>
      <c r="BH84" s="477"/>
      <c r="BI84" s="477"/>
      <c r="BJ84" s="477"/>
      <c r="BK84" s="478"/>
    </row>
    <row r="85" spans="1:63" ht="22.5" customHeight="1" x14ac:dyDescent="0.3">
      <c r="A85" s="542"/>
      <c r="B85" s="126"/>
      <c r="C85" s="467"/>
      <c r="D85" s="468"/>
      <c r="E85" s="468"/>
      <c r="F85" s="468"/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  <c r="T85" s="468"/>
      <c r="U85" s="468"/>
      <c r="V85" s="468"/>
      <c r="W85" s="468"/>
      <c r="X85" s="468"/>
      <c r="Y85" s="468"/>
      <c r="Z85" s="468"/>
      <c r="AA85" s="468"/>
      <c r="AB85" s="468"/>
      <c r="AC85" s="468"/>
      <c r="AD85" s="468"/>
      <c r="AE85" s="468"/>
      <c r="AF85" s="468"/>
      <c r="AG85" s="468"/>
      <c r="AH85" s="468"/>
      <c r="AI85" s="468"/>
      <c r="AJ85" s="468"/>
      <c r="AK85" s="468"/>
      <c r="AL85" s="468"/>
      <c r="AM85" s="468"/>
      <c r="AN85" s="468"/>
      <c r="AO85" s="468"/>
      <c r="AP85" s="469"/>
      <c r="AQ85" s="470"/>
      <c r="AR85" s="471"/>
      <c r="AS85" s="471"/>
      <c r="AT85" s="471"/>
      <c r="AU85" s="472"/>
      <c r="AV85" s="473"/>
      <c r="AW85" s="474"/>
      <c r="AX85" s="474"/>
      <c r="AY85" s="474"/>
      <c r="AZ85" s="474"/>
      <c r="BA85" s="474"/>
      <c r="BB85" s="474"/>
      <c r="BC85" s="475"/>
      <c r="BD85" s="476"/>
      <c r="BE85" s="477"/>
      <c r="BF85" s="477"/>
      <c r="BG85" s="477"/>
      <c r="BH85" s="477"/>
      <c r="BI85" s="477"/>
      <c r="BJ85" s="477"/>
      <c r="BK85" s="478"/>
    </row>
    <row r="86" spans="1:63" ht="22.5" customHeight="1" x14ac:dyDescent="0.3">
      <c r="A86" s="542"/>
      <c r="B86" s="118"/>
      <c r="C86" s="493"/>
      <c r="D86" s="494"/>
      <c r="E86" s="494"/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494"/>
      <c r="W86" s="494"/>
      <c r="X86" s="494"/>
      <c r="Y86" s="494"/>
      <c r="Z86" s="494"/>
      <c r="AA86" s="494"/>
      <c r="AB86" s="494"/>
      <c r="AC86" s="494"/>
      <c r="AD86" s="494"/>
      <c r="AE86" s="494"/>
      <c r="AF86" s="494"/>
      <c r="AG86" s="494"/>
      <c r="AH86" s="494"/>
      <c r="AI86" s="494"/>
      <c r="AJ86" s="494"/>
      <c r="AK86" s="494"/>
      <c r="AL86" s="494"/>
      <c r="AM86" s="494"/>
      <c r="AN86" s="494"/>
      <c r="AO86" s="494"/>
      <c r="AP86" s="495"/>
      <c r="AQ86" s="496"/>
      <c r="AR86" s="497"/>
      <c r="AS86" s="497"/>
      <c r="AT86" s="497"/>
      <c r="AU86" s="498"/>
      <c r="AV86" s="499"/>
      <c r="AW86" s="500"/>
      <c r="AX86" s="500"/>
      <c r="AY86" s="500"/>
      <c r="AZ86" s="500"/>
      <c r="BA86" s="500"/>
      <c r="BB86" s="500"/>
      <c r="BC86" s="501"/>
      <c r="BD86" s="502"/>
      <c r="BE86" s="503"/>
      <c r="BF86" s="503"/>
      <c r="BG86" s="503"/>
      <c r="BH86" s="503"/>
      <c r="BI86" s="503"/>
      <c r="BJ86" s="503"/>
      <c r="BK86" s="504"/>
    </row>
    <row r="87" spans="1:63" ht="23.1" customHeight="1" x14ac:dyDescent="0.3">
      <c r="A87" s="542"/>
      <c r="B87" s="126"/>
      <c r="C87" s="467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68"/>
      <c r="U87" s="468"/>
      <c r="V87" s="468"/>
      <c r="W87" s="468"/>
      <c r="X87" s="468"/>
      <c r="Y87" s="468"/>
      <c r="Z87" s="468"/>
      <c r="AA87" s="468"/>
      <c r="AB87" s="468"/>
      <c r="AC87" s="468"/>
      <c r="AD87" s="468"/>
      <c r="AE87" s="468"/>
      <c r="AF87" s="468"/>
      <c r="AG87" s="468"/>
      <c r="AH87" s="468"/>
      <c r="AI87" s="468"/>
      <c r="AJ87" s="468"/>
      <c r="AK87" s="468"/>
      <c r="AL87" s="468"/>
      <c r="AM87" s="468"/>
      <c r="AN87" s="468"/>
      <c r="AO87" s="468"/>
      <c r="AP87" s="469"/>
      <c r="AQ87" s="470"/>
      <c r="AR87" s="471"/>
      <c r="AS87" s="471"/>
      <c r="AT87" s="471"/>
      <c r="AU87" s="472"/>
      <c r="AV87" s="473"/>
      <c r="AW87" s="474"/>
      <c r="AX87" s="474"/>
      <c r="AY87" s="474"/>
      <c r="AZ87" s="474"/>
      <c r="BA87" s="474"/>
      <c r="BB87" s="474"/>
      <c r="BC87" s="475"/>
      <c r="BD87" s="502"/>
      <c r="BE87" s="503"/>
      <c r="BF87" s="503"/>
      <c r="BG87" s="503"/>
      <c r="BH87" s="503"/>
      <c r="BI87" s="503"/>
      <c r="BJ87" s="503"/>
      <c r="BK87" s="504"/>
    </row>
    <row r="88" spans="1:63" ht="18" customHeight="1" thickBot="1" x14ac:dyDescent="0.35">
      <c r="A88" s="543"/>
      <c r="B88" s="127"/>
      <c r="C88" s="479"/>
      <c r="D88" s="480"/>
      <c r="E88" s="480"/>
      <c r="F88" s="480"/>
      <c r="G88" s="480"/>
      <c r="H88" s="480"/>
      <c r="I88" s="480"/>
      <c r="J88" s="480"/>
      <c r="K88" s="480"/>
      <c r="L88" s="480"/>
      <c r="M88" s="480"/>
      <c r="N88" s="480"/>
      <c r="O88" s="480"/>
      <c r="P88" s="480"/>
      <c r="Q88" s="480"/>
      <c r="R88" s="480"/>
      <c r="S88" s="480"/>
      <c r="T88" s="480"/>
      <c r="U88" s="480"/>
      <c r="V88" s="480"/>
      <c r="W88" s="480"/>
      <c r="X88" s="480"/>
      <c r="Y88" s="480"/>
      <c r="Z88" s="480"/>
      <c r="AA88" s="480"/>
      <c r="AB88" s="480"/>
      <c r="AC88" s="480"/>
      <c r="AD88" s="480"/>
      <c r="AE88" s="480"/>
      <c r="AF88" s="480"/>
      <c r="AG88" s="480"/>
      <c r="AH88" s="480"/>
      <c r="AI88" s="480"/>
      <c r="AJ88" s="480"/>
      <c r="AK88" s="480"/>
      <c r="AL88" s="480"/>
      <c r="AM88" s="480"/>
      <c r="AN88" s="480"/>
      <c r="AO88" s="480"/>
      <c r="AP88" s="481"/>
      <c r="AQ88" s="482"/>
      <c r="AR88" s="483"/>
      <c r="AS88" s="483"/>
      <c r="AT88" s="483"/>
      <c r="AU88" s="484"/>
      <c r="AV88" s="485"/>
      <c r="AW88" s="486"/>
      <c r="AX88" s="486"/>
      <c r="AY88" s="486"/>
      <c r="AZ88" s="486"/>
      <c r="BA88" s="486"/>
      <c r="BB88" s="486"/>
      <c r="BC88" s="487"/>
      <c r="BD88" s="488"/>
      <c r="BE88" s="489"/>
      <c r="BF88" s="489"/>
      <c r="BG88" s="489"/>
      <c r="BH88" s="489"/>
      <c r="BI88" s="489"/>
      <c r="BJ88" s="489"/>
      <c r="BK88" s="490"/>
    </row>
    <row r="89" spans="1:63" ht="7.5" customHeight="1" thickTop="1" x14ac:dyDescent="0.3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3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3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3">
      <c r="A92" s="129"/>
      <c r="B92" s="129"/>
      <c r="C92" s="491"/>
      <c r="D92" s="491"/>
      <c r="E92" s="491"/>
      <c r="F92" s="491"/>
      <c r="G92" s="491"/>
      <c r="H92" s="491"/>
      <c r="I92" s="491"/>
      <c r="J92" s="491"/>
      <c r="K92" s="491"/>
      <c r="L92" s="491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3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3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3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3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3">
      <c r="F104" s="492"/>
    </row>
    <row r="105" spans="6:6" ht="18" customHeight="1" x14ac:dyDescent="0.3">
      <c r="F105" s="492"/>
    </row>
    <row r="106" spans="6:6" ht="18" customHeight="1" x14ac:dyDescent="0.3">
      <c r="F106" s="492"/>
    </row>
  </sheetData>
  <sheetProtection formatCells="0" formatColumns="0" formatRows="0" insertColumns="0" insertRows="0" insertHyperlinks="0" deleteColumns="0" deleteRows="0" sort="0" autoFilter="0" pivotTables="0"/>
  <mergeCells count="218"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</mergeCells>
  <conditionalFormatting sqref="D11">
    <cfRule type="cellIs" dxfId="469" priority="794" stopIfTrue="1" operator="between">
      <formula>#REF!</formula>
      <formula>#REF!</formula>
    </cfRule>
    <cfRule type="cellIs" dxfId="468" priority="795" stopIfTrue="1" operator="between">
      <formula>#REF!</formula>
      <formula>0</formula>
    </cfRule>
    <cfRule type="cellIs" dxfId="467" priority="796" stopIfTrue="1" operator="lessThan">
      <formula>0</formula>
    </cfRule>
  </conditionalFormatting>
  <conditionalFormatting sqref="D21">
    <cfRule type="cellIs" dxfId="466" priority="21" stopIfTrue="1" operator="between">
      <formula>#REF!</formula>
      <formula>#REF!</formula>
    </cfRule>
    <cfRule type="cellIs" dxfId="465" priority="22" stopIfTrue="1" operator="between">
      <formula>#REF!</formula>
      <formula>0</formula>
    </cfRule>
    <cfRule type="cellIs" dxfId="464" priority="23" stopIfTrue="1" operator="lessThan">
      <formula>0</formula>
    </cfRule>
  </conditionalFormatting>
  <conditionalFormatting sqref="D24">
    <cfRule type="cellIs" dxfId="463" priority="57" stopIfTrue="1" operator="between">
      <formula>#REF!</formula>
      <formula>#REF!</formula>
    </cfRule>
    <cfRule type="cellIs" dxfId="462" priority="58" stopIfTrue="1" operator="between">
      <formula>#REF!</formula>
      <formula>0</formula>
    </cfRule>
    <cfRule type="cellIs" dxfId="461" priority="59" stopIfTrue="1" operator="lessThan">
      <formula>0</formula>
    </cfRule>
  </conditionalFormatting>
  <conditionalFormatting sqref="E33:F33">
    <cfRule type="cellIs" dxfId="460" priority="1385" stopIfTrue="1" operator="between">
      <formula>#REF!</formula>
      <formula>0</formula>
    </cfRule>
    <cfRule type="cellIs" dxfId="459" priority="1386" stopIfTrue="1" operator="lessThan">
      <formula>0</formula>
    </cfRule>
    <cfRule type="cellIs" dxfId="458" priority="1384" stopIfTrue="1" operator="between">
      <formula>#REF!</formula>
      <formula>#REF!</formula>
    </cfRule>
  </conditionalFormatting>
  <conditionalFormatting sqref="F12">
    <cfRule type="cellIs" dxfId="457" priority="206" stopIfTrue="1" operator="lessThan">
      <formula>0</formula>
    </cfRule>
  </conditionalFormatting>
  <conditionalFormatting sqref="F14:F15">
    <cfRule type="cellIs" dxfId="456" priority="254" stopIfTrue="1" operator="lessThan">
      <formula>0</formula>
    </cfRule>
  </conditionalFormatting>
  <conditionalFormatting sqref="F21">
    <cfRule type="cellIs" dxfId="455" priority="30" stopIfTrue="1" operator="lessThan">
      <formula>0</formula>
    </cfRule>
  </conditionalFormatting>
  <conditionalFormatting sqref="F23:F24">
    <cfRule type="cellIs" dxfId="454" priority="66" stopIfTrue="1" operator="lessThan">
      <formula>0</formula>
    </cfRule>
  </conditionalFormatting>
  <conditionalFormatting sqref="F26">
    <cfRule type="cellIs" dxfId="453" priority="496" stopIfTrue="1" operator="lessThan">
      <formula>0</formula>
    </cfRule>
  </conditionalFormatting>
  <conditionalFormatting sqref="F32">
    <cfRule type="cellIs" dxfId="452" priority="1476" stopIfTrue="1" operator="lessThan">
      <formula>0</formula>
    </cfRule>
  </conditionalFormatting>
  <conditionalFormatting sqref="F11:H11">
    <cfRule type="cellIs" dxfId="451" priority="799" stopIfTrue="1" operator="lessThan">
      <formula>0</formula>
    </cfRule>
  </conditionalFormatting>
  <conditionalFormatting sqref="F11:H12">
    <cfRule type="cellIs" dxfId="450" priority="204" stopIfTrue="1" operator="between">
      <formula>#REF!</formula>
      <formula>#REF!</formula>
    </cfRule>
    <cfRule type="cellIs" dxfId="449" priority="205" stopIfTrue="1" operator="between">
      <formula>#REF!</formula>
      <formula>0</formula>
    </cfRule>
  </conditionalFormatting>
  <conditionalFormatting sqref="F14:H15">
    <cfRule type="cellIs" dxfId="448" priority="252" stopIfTrue="1" operator="between">
      <formula>#REF!</formula>
      <formula>#REF!</formula>
    </cfRule>
    <cfRule type="cellIs" dxfId="447" priority="253" stopIfTrue="1" operator="between">
      <formula>#REF!</formula>
      <formula>0</formula>
    </cfRule>
  </conditionalFormatting>
  <conditionalFormatting sqref="F21:H21">
    <cfRule type="cellIs" dxfId="446" priority="24" stopIfTrue="1" operator="between">
      <formula>#REF!</formula>
      <formula>#REF!</formula>
    </cfRule>
    <cfRule type="cellIs" dxfId="445" priority="29" stopIfTrue="1" operator="between">
      <formula>#REF!</formula>
      <formula>0</formula>
    </cfRule>
  </conditionalFormatting>
  <conditionalFormatting sqref="F23:H24">
    <cfRule type="cellIs" dxfId="444" priority="60" stopIfTrue="1" operator="between">
      <formula>#REF!</formula>
      <formula>#REF!</formula>
    </cfRule>
    <cfRule type="cellIs" dxfId="443" priority="65" stopIfTrue="1" operator="between">
      <formula>#REF!</formula>
      <formula>0</formula>
    </cfRule>
  </conditionalFormatting>
  <conditionalFormatting sqref="F26:H26">
    <cfRule type="cellIs" dxfId="442" priority="494" stopIfTrue="1" operator="between">
      <formula>#REF!</formula>
      <formula>#REF!</formula>
    </cfRule>
    <cfRule type="cellIs" dxfId="441" priority="495" stopIfTrue="1" operator="between">
      <formula>#REF!</formula>
      <formula>0</formula>
    </cfRule>
  </conditionalFormatting>
  <conditionalFormatting sqref="F32:H32">
    <cfRule type="cellIs" dxfId="440" priority="1474" stopIfTrue="1" operator="between">
      <formula>#REF!</formula>
      <formula>#REF!</formula>
    </cfRule>
    <cfRule type="cellIs" dxfId="439" priority="1475" stopIfTrue="1" operator="between">
      <formula>#REF!</formula>
      <formula>0</formula>
    </cfRule>
  </conditionalFormatting>
  <conditionalFormatting sqref="G12:H12">
    <cfRule type="cellIs" dxfId="438" priority="207" stopIfTrue="1" operator="lessThan">
      <formula>0</formula>
    </cfRule>
  </conditionalFormatting>
  <conditionalFormatting sqref="G14:H15">
    <cfRule type="cellIs" dxfId="437" priority="255" stopIfTrue="1" operator="lessThan">
      <formula>0</formula>
    </cfRule>
  </conditionalFormatting>
  <conditionalFormatting sqref="G21:H21">
    <cfRule type="cellIs" dxfId="436" priority="31" stopIfTrue="1" operator="lessThan">
      <formula>0</formula>
    </cfRule>
  </conditionalFormatting>
  <conditionalFormatting sqref="G23:H24">
    <cfRule type="cellIs" dxfId="435" priority="67" stopIfTrue="1" operator="lessThan">
      <formula>0</formula>
    </cfRule>
  </conditionalFormatting>
  <conditionalFormatting sqref="G26:H26">
    <cfRule type="cellIs" dxfId="434" priority="497" stopIfTrue="1" operator="lessThan">
      <formula>0</formula>
    </cfRule>
  </conditionalFormatting>
  <conditionalFormatting sqref="G32:H32">
    <cfRule type="cellIs" dxfId="433" priority="1479" stopIfTrue="1" operator="lessThan">
      <formula>0</formula>
    </cfRule>
  </conditionalFormatting>
  <conditionalFormatting sqref="J12">
    <cfRule type="cellIs" dxfId="432" priority="210" stopIfTrue="1" operator="lessThan">
      <formula>0</formula>
    </cfRule>
  </conditionalFormatting>
  <conditionalFormatting sqref="J14:J15">
    <cfRule type="cellIs" dxfId="431" priority="261" stopIfTrue="1" operator="lessThan">
      <formula>0</formula>
    </cfRule>
  </conditionalFormatting>
  <conditionalFormatting sqref="J21">
    <cfRule type="cellIs" dxfId="430" priority="26" stopIfTrue="1" operator="between">
      <formula>#REF!</formula>
      <formula>#REF!</formula>
    </cfRule>
    <cfRule type="cellIs" dxfId="429" priority="27" stopIfTrue="1" operator="between">
      <formula>#REF!</formula>
      <formula>0</formula>
    </cfRule>
    <cfRule type="cellIs" dxfId="428" priority="28" stopIfTrue="1" operator="lessThan">
      <formula>0</formula>
    </cfRule>
  </conditionalFormatting>
  <conditionalFormatting sqref="J23">
    <cfRule type="cellIs" dxfId="427" priority="545" stopIfTrue="1" operator="lessThan">
      <formula>0</formula>
    </cfRule>
  </conditionalFormatting>
  <conditionalFormatting sqref="J24">
    <cfRule type="cellIs" dxfId="426" priority="63" stopIfTrue="1" operator="between">
      <formula>#REF!</formula>
      <formula>0</formula>
    </cfRule>
    <cfRule type="cellIs" dxfId="425" priority="64" stopIfTrue="1" operator="lessThan">
      <formula>0</formula>
    </cfRule>
    <cfRule type="cellIs" dxfId="424" priority="62" stopIfTrue="1" operator="between">
      <formula>#REF!</formula>
      <formula>#REF!</formula>
    </cfRule>
  </conditionalFormatting>
  <conditionalFormatting sqref="J26">
    <cfRule type="cellIs" dxfId="423" priority="504" stopIfTrue="1" operator="lessThan">
      <formula>0</formula>
    </cfRule>
  </conditionalFormatting>
  <conditionalFormatting sqref="J32">
    <cfRule type="cellIs" dxfId="422" priority="1494" stopIfTrue="1" operator="lessThan">
      <formula>0</formula>
    </cfRule>
  </conditionalFormatting>
  <conditionalFormatting sqref="J12:L12">
    <cfRule type="cellIs" dxfId="421" priority="208" stopIfTrue="1" operator="between">
      <formula>#REF!</formula>
      <formula>#REF!</formula>
    </cfRule>
    <cfRule type="cellIs" dxfId="420" priority="209" stopIfTrue="1" operator="between">
      <formula>#REF!</formula>
      <formula>0</formula>
    </cfRule>
  </conditionalFormatting>
  <conditionalFormatting sqref="J14:L15">
    <cfRule type="cellIs" dxfId="419" priority="259" stopIfTrue="1" operator="between">
      <formula>#REF!</formula>
      <formula>#REF!</formula>
    </cfRule>
    <cfRule type="cellIs" dxfId="418" priority="260" stopIfTrue="1" operator="between">
      <formula>#REF!</formula>
      <formula>0</formula>
    </cfRule>
  </conditionalFormatting>
  <conditionalFormatting sqref="J23:L23">
    <cfRule type="cellIs" dxfId="417" priority="543" stopIfTrue="1" operator="between">
      <formula>#REF!</formula>
      <formula>#REF!</formula>
    </cfRule>
    <cfRule type="cellIs" dxfId="416" priority="544" stopIfTrue="1" operator="between">
      <formula>#REF!</formula>
      <formula>0</formula>
    </cfRule>
  </conditionalFormatting>
  <conditionalFormatting sqref="J26:L26">
    <cfRule type="cellIs" dxfId="415" priority="503" stopIfTrue="1" operator="between">
      <formula>#REF!</formula>
      <formula>0</formula>
    </cfRule>
    <cfRule type="cellIs" dxfId="414" priority="502" stopIfTrue="1" operator="between">
      <formula>#REF!</formula>
      <formula>#REF!</formula>
    </cfRule>
  </conditionalFormatting>
  <conditionalFormatting sqref="J32:L32">
    <cfRule type="cellIs" dxfId="413" priority="1493" stopIfTrue="1" operator="between">
      <formula>#REF!</formula>
      <formula>0</formula>
    </cfRule>
    <cfRule type="cellIs" dxfId="412" priority="1492" stopIfTrue="1" operator="between">
      <formula>#REF!</formula>
      <formula>#REF!</formula>
    </cfRule>
  </conditionalFormatting>
  <conditionalFormatting sqref="K12:L12">
    <cfRule type="cellIs" dxfId="411" priority="211" stopIfTrue="1" operator="lessThan">
      <formula>0</formula>
    </cfRule>
  </conditionalFormatting>
  <conditionalFormatting sqref="K14:L15">
    <cfRule type="cellIs" dxfId="410" priority="262" stopIfTrue="1" operator="lessThan">
      <formula>0</formula>
    </cfRule>
  </conditionalFormatting>
  <conditionalFormatting sqref="K23:L23">
    <cfRule type="cellIs" dxfId="409" priority="546" stopIfTrue="1" operator="lessThan">
      <formula>0</formula>
    </cfRule>
  </conditionalFormatting>
  <conditionalFormatting sqref="K26:L26">
    <cfRule type="cellIs" dxfId="408" priority="505" stopIfTrue="1" operator="lessThan">
      <formula>0</formula>
    </cfRule>
  </conditionalFormatting>
  <conditionalFormatting sqref="K32:L32">
    <cfRule type="cellIs" dxfId="407" priority="1497" stopIfTrue="1" operator="lessThan">
      <formula>0</formula>
    </cfRule>
  </conditionalFormatting>
  <conditionalFormatting sqref="L11">
    <cfRule type="cellIs" dxfId="406" priority="806" stopIfTrue="1" operator="lessThan">
      <formula>0</formula>
    </cfRule>
  </conditionalFormatting>
  <conditionalFormatting sqref="L11:P11">
    <cfRule type="cellIs" dxfId="405" priority="803" stopIfTrue="1" operator="between">
      <formula>#REF!</formula>
      <formula>#REF!</formula>
    </cfRule>
    <cfRule type="cellIs" dxfId="404" priority="804" stopIfTrue="1" operator="between">
      <formula>#REF!</formula>
      <formula>0</formula>
    </cfRule>
  </conditionalFormatting>
  <conditionalFormatting sqref="M33:N33">
    <cfRule type="cellIs" dxfId="403" priority="1378" stopIfTrue="1" operator="between">
      <formula>#REF!</formula>
      <formula>#REF!</formula>
    </cfRule>
    <cfRule type="cellIs" dxfId="402" priority="1379" stopIfTrue="1" operator="between">
      <formula>#REF!</formula>
      <formula>0</formula>
    </cfRule>
    <cfRule type="cellIs" dxfId="401" priority="1380" stopIfTrue="1" operator="lessThan">
      <formula>0</formula>
    </cfRule>
  </conditionalFormatting>
  <conditionalFormatting sqref="M11:P11">
    <cfRule type="cellIs" dxfId="400" priority="805" stopIfTrue="1" operator="lessThan">
      <formula>0</formula>
    </cfRule>
  </conditionalFormatting>
  <conditionalFormatting sqref="N2 N5 N37:N51 N53 N89:N65538">
    <cfRule type="cellIs" dxfId="399" priority="3582" stopIfTrue="1" operator="lessThan">
      <formula>0</formula>
    </cfRule>
  </conditionalFormatting>
  <conditionalFormatting sqref="N9 N10:P10">
    <cfRule type="cellIs" dxfId="398" priority="3605" stopIfTrue="1" operator="between">
      <formula>#REF!</formula>
      <formula>0</formula>
    </cfRule>
    <cfRule type="cellIs" dxfId="397" priority="3604" stopIfTrue="1" operator="between">
      <formula>#REF!</formula>
      <formula>#REF!</formula>
    </cfRule>
  </conditionalFormatting>
  <conditionalFormatting sqref="N9:N10">
    <cfRule type="cellIs" dxfId="396" priority="3606" stopIfTrue="1" operator="lessThan">
      <formula>0</formula>
    </cfRule>
  </conditionalFormatting>
  <conditionalFormatting sqref="N12:N16">
    <cfRule type="cellIs" dxfId="395" priority="456" stopIfTrue="1" operator="lessThan">
      <formula>0</formula>
    </cfRule>
  </conditionalFormatting>
  <conditionalFormatting sqref="N18:N20">
    <cfRule type="cellIs" dxfId="394" priority="3117" stopIfTrue="1" operator="lessThan">
      <formula>0</formula>
    </cfRule>
    <cfRule type="cellIs" dxfId="393" priority="3116" stopIfTrue="1" operator="between">
      <formula>#REF!</formula>
      <formula>0</formula>
    </cfRule>
    <cfRule type="cellIs" dxfId="392" priority="3115" stopIfTrue="1" operator="between">
      <formula>#REF!</formula>
      <formula>#REF!</formula>
    </cfRule>
  </conditionalFormatting>
  <conditionalFormatting sqref="N21:N28">
    <cfRule type="cellIs" dxfId="391" priority="500" stopIfTrue="1" operator="lessThan">
      <formula>0</formula>
    </cfRule>
  </conditionalFormatting>
  <conditionalFormatting sqref="N31:N32">
    <cfRule type="cellIs" dxfId="390" priority="1485" stopIfTrue="1" operator="lessThan">
      <formula>0</formula>
    </cfRule>
  </conditionalFormatting>
  <conditionalFormatting sqref="N34:N35">
    <cfRule type="cellIs" dxfId="389" priority="3108" stopIfTrue="1" operator="lessThan">
      <formula>0</formula>
    </cfRule>
  </conditionalFormatting>
  <conditionalFormatting sqref="N2:P2 N5:O5 N37:P51 N53:P53 N89:P65538">
    <cfRule type="cellIs" dxfId="388" priority="3580" stopIfTrue="1" operator="between">
      <formula>#REF!</formula>
      <formula>#REF!</formula>
    </cfRule>
    <cfRule type="cellIs" dxfId="387" priority="3581" stopIfTrue="1" operator="between">
      <formula>#REF!</formula>
      <formula>0</formula>
    </cfRule>
  </conditionalFormatting>
  <conditionalFormatting sqref="N12:P16">
    <cfRule type="cellIs" dxfId="386" priority="257" stopIfTrue="1" operator="between">
      <formula>#REF!</formula>
      <formula>0</formula>
    </cfRule>
    <cfRule type="cellIs" dxfId="385" priority="256" stopIfTrue="1" operator="between">
      <formula>#REF!</formula>
      <formula>#REF!</formula>
    </cfRule>
  </conditionalFormatting>
  <conditionalFormatting sqref="N21:P28">
    <cfRule type="cellIs" dxfId="384" priority="498" stopIfTrue="1" operator="between">
      <formula>#REF!</formula>
      <formula>#REF!</formula>
    </cfRule>
    <cfRule type="cellIs" dxfId="383" priority="499" stopIfTrue="1" operator="between">
      <formula>#REF!</formula>
      <formula>0</formula>
    </cfRule>
  </conditionalFormatting>
  <conditionalFormatting sqref="N31:P32">
    <cfRule type="cellIs" dxfId="382" priority="1484" stopIfTrue="1" operator="between">
      <formula>#REF!</formula>
      <formula>0</formula>
    </cfRule>
    <cfRule type="cellIs" dxfId="381" priority="1483" stopIfTrue="1" operator="between">
      <formula>#REF!</formula>
      <formula>#REF!</formula>
    </cfRule>
  </conditionalFormatting>
  <conditionalFormatting sqref="N34:P35">
    <cfRule type="cellIs" dxfId="380" priority="3107" stopIfTrue="1" operator="between">
      <formula>#REF!</formula>
      <formula>0</formula>
    </cfRule>
    <cfRule type="cellIs" dxfId="379" priority="3106" stopIfTrue="1" operator="between">
      <formula>#REF!</formula>
      <formula>#REF!</formula>
    </cfRule>
  </conditionalFormatting>
  <conditionalFormatting sqref="O2:P2 O5 O37:P51 O53:P53 O89:P65538">
    <cfRule type="cellIs" dxfId="378" priority="3585" stopIfTrue="1" operator="lessThan">
      <formula>0</formula>
    </cfRule>
  </conditionalFormatting>
  <conditionalFormatting sqref="O10:P10">
    <cfRule type="cellIs" dxfId="377" priority="3609" stopIfTrue="1" operator="lessThan">
      <formula>0</formula>
    </cfRule>
  </conditionalFormatting>
  <conditionalFormatting sqref="O12:P16">
    <cfRule type="cellIs" dxfId="376" priority="258" stopIfTrue="1" operator="lessThan">
      <formula>0</formula>
    </cfRule>
  </conditionalFormatting>
  <conditionalFormatting sqref="O18:P18">
    <cfRule type="cellIs" dxfId="375" priority="172" stopIfTrue="1" operator="between">
      <formula>#REF!</formula>
      <formula>#REF!</formula>
    </cfRule>
    <cfRule type="cellIs" dxfId="374" priority="173" stopIfTrue="1" operator="between">
      <formula>#REF!</formula>
      <formula>0</formula>
    </cfRule>
    <cfRule type="cellIs" dxfId="373" priority="174" stopIfTrue="1" operator="lessThan">
      <formula>0</formula>
    </cfRule>
  </conditionalFormatting>
  <conditionalFormatting sqref="O20:P20">
    <cfRule type="cellIs" dxfId="372" priority="3118" stopIfTrue="1" operator="between">
      <formula>#REF!</formula>
      <formula>#REF!</formula>
    </cfRule>
    <cfRule type="cellIs" dxfId="371" priority="3120" stopIfTrue="1" operator="lessThan">
      <formula>0</formula>
    </cfRule>
    <cfRule type="cellIs" dxfId="370" priority="3119" stopIfTrue="1" operator="between">
      <formula>#REF!</formula>
      <formula>0</formula>
    </cfRule>
  </conditionalFormatting>
  <conditionalFormatting sqref="O21:P28">
    <cfRule type="cellIs" dxfId="369" priority="501" stopIfTrue="1" operator="lessThan">
      <formula>0</formula>
    </cfRule>
  </conditionalFormatting>
  <conditionalFormatting sqref="O31:P32">
    <cfRule type="cellIs" dxfId="368" priority="1488" stopIfTrue="1" operator="lessThan">
      <formula>0</formula>
    </cfRule>
  </conditionalFormatting>
  <conditionalFormatting sqref="O34:P35">
    <cfRule type="cellIs" dxfId="367" priority="3111" stopIfTrue="1" operator="lessThan">
      <formula>0</formula>
    </cfRule>
  </conditionalFormatting>
  <conditionalFormatting sqref="P4:P6">
    <cfRule type="cellIs" dxfId="366" priority="3588" stopIfTrue="1" operator="lessThan">
      <formula>0</formula>
    </cfRule>
    <cfRule type="cellIs" dxfId="365" priority="3587" stopIfTrue="1" operator="between">
      <formula>#REF!</formula>
      <formula>0</formula>
    </cfRule>
    <cfRule type="cellIs" dxfId="364" priority="3586" stopIfTrue="1" operator="between">
      <formula>#REF!</formula>
      <formula>#REF!</formula>
    </cfRule>
  </conditionalFormatting>
  <conditionalFormatting sqref="P9">
    <cfRule type="cellIs" dxfId="363" priority="939" stopIfTrue="1" operator="lessThan">
      <formula>0</formula>
    </cfRule>
    <cfRule type="cellIs" dxfId="362" priority="938" stopIfTrue="1" operator="between">
      <formula>#REF!</formula>
      <formula>0</formula>
    </cfRule>
    <cfRule type="cellIs" dxfId="361" priority="937" stopIfTrue="1" operator="between">
      <formula>#REF!</formula>
      <formula>#REF!</formula>
    </cfRule>
  </conditionalFormatting>
  <conditionalFormatting sqref="R16">
    <cfRule type="cellIs" dxfId="360" priority="2664" stopIfTrue="1" operator="lessThan">
      <formula>0</formula>
    </cfRule>
  </conditionalFormatting>
  <conditionalFormatting sqref="R18">
    <cfRule type="cellIs" dxfId="359" priority="175" stopIfTrue="1" operator="lessThan">
      <formula>0</formula>
    </cfRule>
  </conditionalFormatting>
  <conditionalFormatting sqref="R20:R21">
    <cfRule type="cellIs" dxfId="358" priority="25" stopIfTrue="1" operator="lessThan">
      <formula>0</formula>
    </cfRule>
  </conditionalFormatting>
  <conditionalFormatting sqref="R24">
    <cfRule type="cellIs" dxfId="357" priority="61" stopIfTrue="1" operator="lessThan">
      <formula>0</formula>
    </cfRule>
  </conditionalFormatting>
  <conditionalFormatting sqref="R16:T16">
    <cfRule type="cellIs" dxfId="356" priority="2662" stopIfTrue="1" operator="between">
      <formula>#REF!</formula>
      <formula>#REF!</formula>
    </cfRule>
    <cfRule type="cellIs" dxfId="355" priority="2663" stopIfTrue="1" operator="between">
      <formula>#REF!</formula>
      <formula>0</formula>
    </cfRule>
  </conditionalFormatting>
  <conditionalFormatting sqref="R18:T18">
    <cfRule type="cellIs" dxfId="354" priority="123" stopIfTrue="1" operator="between">
      <formula>#REF!</formula>
      <formula>0</formula>
    </cfRule>
    <cfRule type="cellIs" dxfId="353" priority="122" stopIfTrue="1" operator="between">
      <formula>#REF!</formula>
      <formula>#REF!</formula>
    </cfRule>
  </conditionalFormatting>
  <conditionalFormatting sqref="R20:T21">
    <cfRule type="cellIs" dxfId="352" priority="20" stopIfTrue="1" operator="between">
      <formula>#REF!</formula>
      <formula>0</formula>
    </cfRule>
    <cfRule type="cellIs" dxfId="351" priority="19" stopIfTrue="1" operator="between">
      <formula>#REF!</formula>
      <formula>#REF!</formula>
    </cfRule>
  </conditionalFormatting>
  <conditionalFormatting sqref="R24:T24">
    <cfRule type="cellIs" dxfId="350" priority="56" stopIfTrue="1" operator="between">
      <formula>#REF!</formula>
      <formula>0</formula>
    </cfRule>
    <cfRule type="cellIs" dxfId="349" priority="55" stopIfTrue="1" operator="between">
      <formula>#REF!</formula>
      <formula>#REF!</formula>
    </cfRule>
  </conditionalFormatting>
  <conditionalFormatting sqref="S16:T16">
    <cfRule type="cellIs" dxfId="348" priority="2667" stopIfTrue="1" operator="lessThan">
      <formula>0</formula>
    </cfRule>
  </conditionalFormatting>
  <conditionalFormatting sqref="S18:T18">
    <cfRule type="cellIs" dxfId="347" priority="124" stopIfTrue="1" operator="lessThan">
      <formula>0</formula>
    </cfRule>
  </conditionalFormatting>
  <conditionalFormatting sqref="S20:T21">
    <cfRule type="cellIs" dxfId="346" priority="35" stopIfTrue="1" operator="lessThan">
      <formula>0</formula>
    </cfRule>
  </conditionalFormatting>
  <conditionalFormatting sqref="S24:T24">
    <cfRule type="cellIs" dxfId="345" priority="76" stopIfTrue="1" operator="lessThan">
      <formula>0</formula>
    </cfRule>
  </conditionalFormatting>
  <conditionalFormatting sqref="T9">
    <cfRule type="cellIs" dxfId="344" priority="96" stopIfTrue="1" operator="lessThan">
      <formula>0</formula>
    </cfRule>
  </conditionalFormatting>
  <conditionalFormatting sqref="T9:T10">
    <cfRule type="cellIs" dxfId="343" priority="95" stopIfTrue="1" operator="between">
      <formula>#REF!</formula>
      <formula>0</formula>
    </cfRule>
    <cfRule type="cellIs" dxfId="342" priority="94" stopIfTrue="1" operator="between">
      <formula>#REF!</formula>
      <formula>#REF!</formula>
    </cfRule>
  </conditionalFormatting>
  <conditionalFormatting sqref="T10">
    <cfRule type="cellIs" dxfId="341" priority="704" stopIfTrue="1" operator="lessThan">
      <formula>0</formula>
    </cfRule>
  </conditionalFormatting>
  <conditionalFormatting sqref="T12">
    <cfRule type="cellIs" dxfId="340" priority="212" stopIfTrue="1" operator="between">
      <formula>#REF!</formula>
      <formula>#REF!</formula>
    </cfRule>
    <cfRule type="cellIs" dxfId="339" priority="213" stopIfTrue="1" operator="between">
      <formula>#REF!</formula>
      <formula>0</formula>
    </cfRule>
    <cfRule type="cellIs" dxfId="338" priority="214" stopIfTrue="1" operator="lessThan">
      <formula>0</formula>
    </cfRule>
  </conditionalFormatting>
  <conditionalFormatting sqref="T14:T15">
    <cfRule type="cellIs" dxfId="337" priority="263" stopIfTrue="1" operator="between">
      <formula>#REF!</formula>
      <formula>#REF!</formula>
    </cfRule>
    <cfRule type="cellIs" dxfId="336" priority="264" stopIfTrue="1" operator="between">
      <formula>#REF!</formula>
      <formula>0</formula>
    </cfRule>
    <cfRule type="cellIs" dxfId="335" priority="265" stopIfTrue="1" operator="lessThan">
      <formula>0</formula>
    </cfRule>
  </conditionalFormatting>
  <conditionalFormatting sqref="T23">
    <cfRule type="cellIs" dxfId="334" priority="147" stopIfTrue="1" operator="lessThan">
      <formula>0</formula>
    </cfRule>
    <cfRule type="cellIs" dxfId="333" priority="146" stopIfTrue="1" operator="between">
      <formula>#REF!</formula>
      <formula>0</formula>
    </cfRule>
    <cfRule type="cellIs" dxfId="332" priority="145" stopIfTrue="1" operator="between">
      <formula>#REF!</formula>
      <formula>#REF!</formula>
    </cfRule>
  </conditionalFormatting>
  <conditionalFormatting sqref="T26">
    <cfRule type="cellIs" dxfId="331" priority="508" stopIfTrue="1" operator="lessThan">
      <formula>0</formula>
    </cfRule>
    <cfRule type="cellIs" dxfId="330" priority="506" stopIfTrue="1" operator="between">
      <formula>#REF!</formula>
      <formula>#REF!</formula>
    </cfRule>
    <cfRule type="cellIs" dxfId="329" priority="507" stopIfTrue="1" operator="between">
      <formula>#REF!</formula>
      <formula>0</formula>
    </cfRule>
  </conditionalFormatting>
  <conditionalFormatting sqref="T32">
    <cfRule type="cellIs" dxfId="328" priority="1502" stopIfTrue="1" operator="between">
      <formula>#REF!</formula>
      <formula>0</formula>
    </cfRule>
    <cfRule type="cellIs" dxfId="327" priority="1503" stopIfTrue="1" operator="lessThan">
      <formula>0</formula>
    </cfRule>
    <cfRule type="cellIs" dxfId="326" priority="1501" stopIfTrue="1" operator="between">
      <formula>#REF!</formula>
      <formula>#REF!</formula>
    </cfRule>
  </conditionalFormatting>
  <conditionalFormatting sqref="V9">
    <cfRule type="cellIs" dxfId="325" priority="15" stopIfTrue="1" operator="lessThan">
      <formula>0</formula>
    </cfRule>
  </conditionalFormatting>
  <conditionalFormatting sqref="V10:V11">
    <cfRule type="cellIs" dxfId="324" priority="762" stopIfTrue="1" operator="between">
      <formula>#REF!</formula>
      <formula>0</formula>
    </cfRule>
    <cfRule type="cellIs" dxfId="323" priority="802" stopIfTrue="1" operator="lessThan">
      <formula>0</formula>
    </cfRule>
    <cfRule type="cellIs" dxfId="322" priority="374" stopIfTrue="1" operator="between">
      <formula>#REF!</formula>
      <formula>#REF!</formula>
    </cfRule>
  </conditionalFormatting>
  <conditionalFormatting sqref="V12">
    <cfRule type="cellIs" dxfId="321" priority="203" stopIfTrue="1" operator="lessThan">
      <formula>0</formula>
    </cfRule>
  </conditionalFormatting>
  <conditionalFormatting sqref="V14">
    <cfRule type="cellIs" dxfId="320" priority="251" stopIfTrue="1" operator="lessThan">
      <formula>0</formula>
    </cfRule>
  </conditionalFormatting>
  <conditionalFormatting sqref="V16">
    <cfRule type="cellIs" dxfId="319" priority="975" stopIfTrue="1" operator="lessThan">
      <formula>0</formula>
    </cfRule>
    <cfRule type="cellIs" dxfId="318" priority="974" stopIfTrue="1" operator="between">
      <formula>#REF!</formula>
      <formula>0</formula>
    </cfRule>
    <cfRule type="cellIs" dxfId="317" priority="973" stopIfTrue="1" operator="between">
      <formula>#REF!</formula>
      <formula>#REF!</formula>
    </cfRule>
  </conditionalFormatting>
  <conditionalFormatting sqref="V18">
    <cfRule type="cellIs" dxfId="316" priority="9" stopIfTrue="1" operator="between">
      <formula>#REF!</formula>
      <formula>#REF!</formula>
    </cfRule>
    <cfRule type="cellIs" dxfId="315" priority="10" stopIfTrue="1" operator="between">
      <formula>#REF!</formula>
      <formula>0</formula>
    </cfRule>
    <cfRule type="cellIs" dxfId="314" priority="11" stopIfTrue="1" operator="lessThan">
      <formula>0</formula>
    </cfRule>
  </conditionalFormatting>
  <conditionalFormatting sqref="V20">
    <cfRule type="cellIs" dxfId="313" priority="654" stopIfTrue="1" operator="lessThan">
      <formula>0</formula>
    </cfRule>
    <cfRule type="cellIs" dxfId="312" priority="653" stopIfTrue="1" operator="between">
      <formula>#REF!</formula>
      <formula>0</formula>
    </cfRule>
    <cfRule type="cellIs" dxfId="311" priority="652" stopIfTrue="1" operator="between">
      <formula>#REF!</formula>
      <formula>#REF!</formula>
    </cfRule>
  </conditionalFormatting>
  <conditionalFormatting sqref="V21">
    <cfRule type="cellIs" dxfId="310" priority="39" stopIfTrue="1" operator="lessThan">
      <formula>0</formula>
    </cfRule>
  </conditionalFormatting>
  <conditionalFormatting sqref="V23:V24">
    <cfRule type="cellIs" dxfId="309" priority="82" stopIfTrue="1" operator="lessThan">
      <formula>0</formula>
    </cfRule>
  </conditionalFormatting>
  <conditionalFormatting sqref="V9:W9">
    <cfRule type="cellIs" dxfId="308" priority="13" stopIfTrue="1" operator="between">
      <formula>#REF!</formula>
      <formula>0</formula>
    </cfRule>
    <cfRule type="cellIs" dxfId="307" priority="12" stopIfTrue="1" operator="between">
      <formula>#REF!</formula>
      <formula>#REF!</formula>
    </cfRule>
  </conditionalFormatting>
  <conditionalFormatting sqref="V21:W21">
    <cfRule type="cellIs" dxfId="306" priority="32" stopIfTrue="1" operator="between">
      <formula>#REF!</formula>
      <formula>#REF!</formula>
    </cfRule>
    <cfRule type="cellIs" dxfId="305" priority="33" stopIfTrue="1" operator="between">
      <formula>#REF!</formula>
      <formula>0</formula>
    </cfRule>
  </conditionalFormatting>
  <conditionalFormatting sqref="V23:W24">
    <cfRule type="cellIs" dxfId="304" priority="71" stopIfTrue="1" operator="between">
      <formula>#REF!</formula>
      <formula>#REF!</formula>
    </cfRule>
    <cfRule type="cellIs" dxfId="303" priority="72" stopIfTrue="1" operator="between">
      <formula>#REF!</formula>
      <formula>0</formula>
    </cfRule>
  </conditionalFormatting>
  <conditionalFormatting sqref="V12:X12">
    <cfRule type="cellIs" dxfId="302" priority="200" stopIfTrue="1" operator="between">
      <formula>#REF!</formula>
      <formula>#REF!</formula>
    </cfRule>
    <cfRule type="cellIs" dxfId="301" priority="201" stopIfTrue="1" operator="between">
      <formula>#REF!</formula>
      <formula>0</formula>
    </cfRule>
  </conditionalFormatting>
  <conditionalFormatting sqref="V14:X14">
    <cfRule type="cellIs" dxfId="300" priority="247" stopIfTrue="1" operator="between">
      <formula>#REF!</formula>
      <formula>0</formula>
    </cfRule>
    <cfRule type="cellIs" dxfId="299" priority="246" stopIfTrue="1" operator="between">
      <formula>#REF!</formula>
      <formula>#REF!</formula>
    </cfRule>
  </conditionalFormatting>
  <conditionalFormatting sqref="W9">
    <cfRule type="cellIs" dxfId="298" priority="14" stopIfTrue="1" operator="lessThan">
      <formula>0</formula>
    </cfRule>
  </conditionalFormatting>
  <conditionalFormatting sqref="W18">
    <cfRule type="cellIs" dxfId="297" priority="18" stopIfTrue="1" operator="lessThan">
      <formula>0</formula>
    </cfRule>
    <cfRule type="cellIs" dxfId="296" priority="17" stopIfTrue="1" operator="between">
      <formula>#REF!</formula>
      <formula>0</formula>
    </cfRule>
    <cfRule type="cellIs" dxfId="295" priority="16" stopIfTrue="1" operator="between">
      <formula>#REF!</formula>
      <formula>#REF!</formula>
    </cfRule>
  </conditionalFormatting>
  <conditionalFormatting sqref="W21">
    <cfRule type="cellIs" dxfId="294" priority="34" stopIfTrue="1" operator="lessThan">
      <formula>0</formula>
    </cfRule>
  </conditionalFormatting>
  <conditionalFormatting sqref="W23:W24">
    <cfRule type="cellIs" dxfId="293" priority="73" stopIfTrue="1" operator="lessThan">
      <formula>0</formula>
    </cfRule>
  </conditionalFormatting>
  <conditionalFormatting sqref="W12:X12">
    <cfRule type="cellIs" dxfId="292" priority="202" stopIfTrue="1" operator="lessThan">
      <formula>0</formula>
    </cfRule>
  </conditionalFormatting>
  <conditionalFormatting sqref="W14:X14">
    <cfRule type="cellIs" dxfId="291" priority="248" stopIfTrue="1" operator="lessThan">
      <formula>0</formula>
    </cfRule>
  </conditionalFormatting>
  <conditionalFormatting sqref="X9">
    <cfRule type="cellIs" dxfId="290" priority="91" stopIfTrue="1" operator="between">
      <formula>#REF!</formula>
      <formula>0</formula>
    </cfRule>
    <cfRule type="cellIs" dxfId="289" priority="90" stopIfTrue="1" operator="between">
      <formula>#REF!</formula>
      <formula>#REF!</formula>
    </cfRule>
    <cfRule type="cellIs" dxfId="288" priority="92" stopIfTrue="1" operator="lessThan">
      <formula>0</formula>
    </cfRule>
  </conditionalFormatting>
  <conditionalFormatting sqref="X11">
    <cfRule type="cellIs" dxfId="287" priority="845" stopIfTrue="1" operator="lessThan">
      <formula>0</formula>
    </cfRule>
    <cfRule type="cellIs" dxfId="286" priority="967" stopIfTrue="1" operator="between">
      <formula>#REF!</formula>
      <formula>#REF!</formula>
    </cfRule>
    <cfRule type="cellIs" dxfId="285" priority="401" stopIfTrue="1" operator="between">
      <formula>#REF!</formula>
      <formula>#REF!</formula>
    </cfRule>
    <cfRule type="cellIs" dxfId="284" priority="968" stopIfTrue="1" operator="between">
      <formula>#REF!</formula>
      <formula>0</formula>
    </cfRule>
    <cfRule type="cellIs" dxfId="283" priority="844" stopIfTrue="1" operator="between">
      <formula>#REF!</formula>
      <formula>0</formula>
    </cfRule>
    <cfRule type="cellIs" dxfId="282" priority="969" stopIfTrue="1" operator="lessThan">
      <formula>0</formula>
    </cfRule>
  </conditionalFormatting>
  <conditionalFormatting sqref="X15:X16">
    <cfRule type="cellIs" dxfId="281" priority="415" stopIfTrue="1" operator="lessThan">
      <formula>0</formula>
    </cfRule>
  </conditionalFormatting>
  <conditionalFormatting sqref="X20">
    <cfRule type="cellIs" dxfId="280" priority="2850" stopIfTrue="1" operator="lessThan">
      <formula>0</formula>
    </cfRule>
  </conditionalFormatting>
  <conditionalFormatting sqref="X26">
    <cfRule type="cellIs" dxfId="279" priority="473" stopIfTrue="1" operator="lessThan">
      <formula>0</formula>
    </cfRule>
  </conditionalFormatting>
  <conditionalFormatting sqref="X32">
    <cfRule type="cellIs" dxfId="278" priority="1209" stopIfTrue="1" operator="lessThan">
      <formula>0</formula>
    </cfRule>
  </conditionalFormatting>
  <conditionalFormatting sqref="X15:Y15 X16:Z16">
    <cfRule type="cellIs" dxfId="277" priority="413" stopIfTrue="1" operator="between">
      <formula>#REF!</formula>
      <formula>#REF!</formula>
    </cfRule>
    <cfRule type="cellIs" dxfId="276" priority="414" stopIfTrue="1" operator="between">
      <formula>#REF!</formula>
      <formula>0</formula>
    </cfRule>
  </conditionalFormatting>
  <conditionalFormatting sqref="X20:Z20">
    <cfRule type="cellIs" dxfId="275" priority="2848" stopIfTrue="1" operator="between">
      <formula>#REF!</formula>
      <formula>#REF!</formula>
    </cfRule>
    <cfRule type="cellIs" dxfId="274" priority="2849" stopIfTrue="1" operator="between">
      <formula>#REF!</formula>
      <formula>0</formula>
    </cfRule>
  </conditionalFormatting>
  <conditionalFormatting sqref="X26:Z26">
    <cfRule type="cellIs" dxfId="273" priority="472" stopIfTrue="1" operator="between">
      <formula>#REF!</formula>
      <formula>0</formula>
    </cfRule>
    <cfRule type="cellIs" dxfId="272" priority="471" stopIfTrue="1" operator="between">
      <formula>#REF!</formula>
      <formula>#REF!</formula>
    </cfRule>
  </conditionalFormatting>
  <conditionalFormatting sqref="X32:Z32">
    <cfRule type="cellIs" dxfId="271" priority="1207" stopIfTrue="1" operator="between">
      <formula>#REF!</formula>
      <formula>#REF!</formula>
    </cfRule>
    <cfRule type="cellIs" dxfId="270" priority="1208" stopIfTrue="1" operator="between">
      <formula>#REF!</formula>
      <formula>0</formula>
    </cfRule>
  </conditionalFormatting>
  <conditionalFormatting sqref="Y16:Z16">
    <cfRule type="cellIs" dxfId="269" priority="1080" stopIfTrue="1" operator="lessThan">
      <formula>0</formula>
    </cfRule>
  </conditionalFormatting>
  <conditionalFormatting sqref="Y20:Z20">
    <cfRule type="cellIs" dxfId="268" priority="2853" stopIfTrue="1" operator="lessThan">
      <formula>0</formula>
    </cfRule>
  </conditionalFormatting>
  <conditionalFormatting sqref="Z9">
    <cfRule type="cellIs" dxfId="267" priority="89" stopIfTrue="1" operator="lessThan">
      <formula>0</formula>
    </cfRule>
    <cfRule type="cellIs" dxfId="266" priority="88" stopIfTrue="1" operator="between">
      <formula>#REF!</formula>
      <formula>0</formula>
    </cfRule>
    <cfRule type="cellIs" dxfId="265" priority="87" stopIfTrue="1" operator="between">
      <formula>#REF!</formula>
      <formula>#REF!</formula>
    </cfRule>
  </conditionalFormatting>
  <conditionalFormatting sqref="Z11">
    <cfRule type="cellIs" dxfId="264" priority="835" stopIfTrue="1" operator="between">
      <formula>#REF!</formula>
      <formula>0</formula>
    </cfRule>
    <cfRule type="cellIs" dxfId="263" priority="834" stopIfTrue="1" operator="between">
      <formula>#REF!</formula>
      <formula>#REF!</formula>
    </cfRule>
    <cfRule type="cellIs" dxfId="262" priority="836" stopIfTrue="1" operator="lessThan">
      <formula>0</formula>
    </cfRule>
  </conditionalFormatting>
  <conditionalFormatting sqref="Z12">
    <cfRule type="cellIs" dxfId="261" priority="182" stopIfTrue="1" operator="lessThan">
      <formula>0</formula>
    </cfRule>
  </conditionalFormatting>
  <conditionalFormatting sqref="Z18">
    <cfRule type="cellIs" dxfId="260" priority="166" stopIfTrue="1" operator="between">
      <formula>#REF!</formula>
      <formula>#REF!</formula>
    </cfRule>
    <cfRule type="cellIs" dxfId="259" priority="168" stopIfTrue="1" operator="lessThan">
      <formula>0</formula>
    </cfRule>
    <cfRule type="cellIs" dxfId="258" priority="167" stopIfTrue="1" operator="between">
      <formula>#REF!</formula>
      <formula>0</formula>
    </cfRule>
  </conditionalFormatting>
  <conditionalFormatting sqref="Z21">
    <cfRule type="cellIs" dxfId="257" priority="37" stopIfTrue="1" operator="between">
      <formula>#REF!</formula>
      <formula>0</formula>
    </cfRule>
    <cfRule type="cellIs" dxfId="256" priority="38" stopIfTrue="1" operator="lessThan">
      <formula>0</formula>
    </cfRule>
    <cfRule type="cellIs" dxfId="255" priority="36" stopIfTrue="1" operator="between">
      <formula>#REF!</formula>
      <formula>#REF!</formula>
    </cfRule>
  </conditionalFormatting>
  <conditionalFormatting sqref="Z23:Z24">
    <cfRule type="cellIs" dxfId="254" priority="78" stopIfTrue="1" operator="between">
      <formula>#REF!</formula>
      <formula>0</formula>
    </cfRule>
    <cfRule type="cellIs" dxfId="253" priority="79" stopIfTrue="1" operator="lessThan">
      <formula>0</formula>
    </cfRule>
    <cfRule type="cellIs" dxfId="252" priority="77" stopIfTrue="1" operator="between">
      <formula>#REF!</formula>
      <formula>#REF!</formula>
    </cfRule>
  </conditionalFormatting>
  <conditionalFormatting sqref="Z31">
    <cfRule type="cellIs" dxfId="251" priority="3573" stopIfTrue="1" operator="lessThan">
      <formula>0</formula>
    </cfRule>
  </conditionalFormatting>
  <conditionalFormatting sqref="Z12:AA12">
    <cfRule type="cellIs" dxfId="250" priority="180" stopIfTrue="1" operator="between">
      <formula>#REF!</formula>
      <formula>#REF!</formula>
    </cfRule>
    <cfRule type="cellIs" dxfId="249" priority="181" stopIfTrue="1" operator="between">
      <formula>#REF!</formula>
      <formula>0</formula>
    </cfRule>
  </conditionalFormatting>
  <conditionalFormatting sqref="Z31:AB31">
    <cfRule type="cellIs" dxfId="248" priority="3571" stopIfTrue="1" operator="between">
      <formula>#REF!</formula>
      <formula>#REF!</formula>
    </cfRule>
    <cfRule type="cellIs" dxfId="247" priority="3572" stopIfTrue="1" operator="between">
      <formula>#REF!</formula>
      <formula>0</formula>
    </cfRule>
  </conditionalFormatting>
  <conditionalFormatting sqref="AA10">
    <cfRule type="cellIs" dxfId="246" priority="3301" stopIfTrue="1" operator="between">
      <formula>#REF!</formula>
      <formula>#REF!</formula>
    </cfRule>
    <cfRule type="cellIs" dxfId="245" priority="3302" stopIfTrue="1" operator="between">
      <formula>#REF!</formula>
      <formula>0</formula>
    </cfRule>
    <cfRule type="cellIs" dxfId="244" priority="3303" stopIfTrue="1" operator="lessThan">
      <formula>0</formula>
    </cfRule>
  </conditionalFormatting>
  <conditionalFormatting sqref="AA12">
    <cfRule type="cellIs" dxfId="243" priority="183" stopIfTrue="1" operator="lessThan">
      <formula>0</formula>
    </cfRule>
  </conditionalFormatting>
  <conditionalFormatting sqref="AA31:AB31">
    <cfRule type="cellIs" dxfId="242" priority="3576" stopIfTrue="1" operator="lessThan">
      <formula>0</formula>
    </cfRule>
  </conditionalFormatting>
  <conditionalFormatting sqref="AB9">
    <cfRule type="cellIs" dxfId="241" priority="4" stopIfTrue="1" operator="lessThan">
      <formula>0</formula>
    </cfRule>
  </conditionalFormatting>
  <conditionalFormatting sqref="AB12">
    <cfRule type="cellIs" dxfId="240" priority="229" stopIfTrue="1" operator="lessThan">
      <formula>0</formula>
    </cfRule>
  </conditionalFormatting>
  <conditionalFormatting sqref="AB14:AB16">
    <cfRule type="cellIs" dxfId="239" priority="271" stopIfTrue="1" operator="lessThan">
      <formula>0</formula>
    </cfRule>
  </conditionalFormatting>
  <conditionalFormatting sqref="AB20">
    <cfRule type="cellIs" dxfId="238" priority="2868" stopIfTrue="1" operator="lessThan">
      <formula>0</formula>
    </cfRule>
  </conditionalFormatting>
  <conditionalFormatting sqref="AB23">
    <cfRule type="cellIs" dxfId="237" priority="2922" stopIfTrue="1" operator="lessThan">
      <formula>0</formula>
    </cfRule>
  </conditionalFormatting>
  <conditionalFormatting sqref="AB26">
    <cfRule type="cellIs" dxfId="236" priority="476" stopIfTrue="1" operator="lessThan">
      <formula>0</formula>
    </cfRule>
  </conditionalFormatting>
  <conditionalFormatting sqref="AB32">
    <cfRule type="cellIs" dxfId="235" priority="1218" stopIfTrue="1" operator="lessThan">
      <formula>0</formula>
    </cfRule>
  </conditionalFormatting>
  <conditionalFormatting sqref="AB11:AD11">
    <cfRule type="cellIs" dxfId="234" priority="839" stopIfTrue="1" operator="lessThan">
      <formula>0</formula>
    </cfRule>
  </conditionalFormatting>
  <conditionalFormatting sqref="AB11:AD12">
    <cfRule type="cellIs" dxfId="233" priority="155" stopIfTrue="1" operator="between">
      <formula>#REF!</formula>
      <formula>0</formula>
    </cfRule>
    <cfRule type="cellIs" dxfId="232" priority="154" stopIfTrue="1" operator="between">
      <formula>#REF!</formula>
      <formula>#REF!</formula>
    </cfRule>
  </conditionalFormatting>
  <conditionalFormatting sqref="AB15:AD16">
    <cfRule type="cellIs" dxfId="231" priority="269" stopIfTrue="1" operator="between">
      <formula>#REF!</formula>
      <formula>#REF!</formula>
    </cfRule>
    <cfRule type="cellIs" dxfId="230" priority="270" stopIfTrue="1" operator="between">
      <formula>#REF!</formula>
      <formula>0</formula>
    </cfRule>
  </conditionalFormatting>
  <conditionalFormatting sqref="AB20:AD20">
    <cfRule type="cellIs" dxfId="229" priority="2866" stopIfTrue="1" operator="between">
      <formula>#REF!</formula>
      <formula>#REF!</formula>
    </cfRule>
    <cfRule type="cellIs" dxfId="228" priority="2867" stopIfTrue="1" operator="between">
      <formula>#REF!</formula>
      <formula>0</formula>
    </cfRule>
  </conditionalFormatting>
  <conditionalFormatting sqref="AB23:AD23">
    <cfRule type="cellIs" dxfId="227" priority="2902" stopIfTrue="1" operator="between">
      <formula>#REF!</formula>
      <formula>#REF!</formula>
    </cfRule>
    <cfRule type="cellIs" dxfId="226" priority="2903" stopIfTrue="1" operator="between">
      <formula>#REF!</formula>
      <formula>0</formula>
    </cfRule>
    <cfRule type="cellIs" dxfId="225" priority="2925" stopIfTrue="1" operator="lessThan">
      <formula>0</formula>
    </cfRule>
  </conditionalFormatting>
  <conditionalFormatting sqref="AB26:AD26">
    <cfRule type="cellIs" dxfId="224" priority="474" stopIfTrue="1" operator="between">
      <formula>#REF!</formula>
      <formula>#REF!</formula>
    </cfRule>
    <cfRule type="cellIs" dxfId="223" priority="475" stopIfTrue="1" operator="between">
      <formula>#REF!</formula>
      <formula>0</formula>
    </cfRule>
  </conditionalFormatting>
  <conditionalFormatting sqref="AB32:AD32">
    <cfRule type="cellIs" dxfId="222" priority="1217" stopIfTrue="1" operator="between">
      <formula>#REF!</formula>
      <formula>0</formula>
    </cfRule>
    <cfRule type="cellIs" dxfId="221" priority="1216" stopIfTrue="1" operator="between">
      <formula>#REF!</formula>
      <formula>#REF!</formula>
    </cfRule>
  </conditionalFormatting>
  <conditionalFormatting sqref="AB9:AF9">
    <cfRule type="cellIs" dxfId="220" priority="2" stopIfTrue="1" operator="between">
      <formula>#REF!</formula>
      <formula>0</formula>
    </cfRule>
    <cfRule type="cellIs" dxfId="219" priority="1" stopIfTrue="1" operator="between">
      <formula>#REF!</formula>
      <formula>#REF!</formula>
    </cfRule>
  </conditionalFormatting>
  <conditionalFormatting sqref="AB14:AF14">
    <cfRule type="cellIs" dxfId="218" priority="161" stopIfTrue="1" operator="between">
      <formula>#REF!</formula>
      <formula>0</formula>
    </cfRule>
    <cfRule type="cellIs" dxfId="217" priority="160" stopIfTrue="1" operator="between">
      <formula>#REF!</formula>
      <formula>#REF!</formula>
    </cfRule>
  </conditionalFormatting>
  <conditionalFormatting sqref="AC12:AD12">
    <cfRule type="cellIs" dxfId="216" priority="156" stopIfTrue="1" operator="lessThan">
      <formula>0</formula>
    </cfRule>
  </conditionalFormatting>
  <conditionalFormatting sqref="AC15:AD16">
    <cfRule type="cellIs" dxfId="215" priority="274" stopIfTrue="1" operator="lessThan">
      <formula>0</formula>
    </cfRule>
  </conditionalFormatting>
  <conditionalFormatting sqref="AC20:AD20">
    <cfRule type="cellIs" dxfId="214" priority="2871" stopIfTrue="1" operator="lessThan">
      <formula>0</formula>
    </cfRule>
  </conditionalFormatting>
  <conditionalFormatting sqref="AC26:AD26">
    <cfRule type="cellIs" dxfId="213" priority="477" stopIfTrue="1" operator="lessThan">
      <formula>0</formula>
    </cfRule>
  </conditionalFormatting>
  <conditionalFormatting sqref="AC32:AD32">
    <cfRule type="cellIs" dxfId="212" priority="1221" stopIfTrue="1" operator="lessThan">
      <formula>0</formula>
    </cfRule>
  </conditionalFormatting>
  <conditionalFormatting sqref="AC9:AF9">
    <cfRule type="cellIs" dxfId="211" priority="3" stopIfTrue="1" operator="lessThan">
      <formula>0</formula>
    </cfRule>
  </conditionalFormatting>
  <conditionalFormatting sqref="AC14:AF14">
    <cfRule type="cellIs" dxfId="210" priority="162" stopIfTrue="1" operator="lessThan">
      <formula>0</formula>
    </cfRule>
  </conditionalFormatting>
  <conditionalFormatting sqref="AE12:AF12">
    <cfRule type="cellIs" dxfId="209" priority="141" stopIfTrue="1" operator="lessThan">
      <formula>0</formula>
    </cfRule>
    <cfRule type="cellIs" dxfId="208" priority="139" stopIfTrue="1" operator="between">
      <formula>#REF!</formula>
      <formula>#REF!</formula>
    </cfRule>
    <cfRule type="cellIs" dxfId="207" priority="140" stopIfTrue="1" operator="between">
      <formula>#REF!</formula>
      <formula>0</formula>
    </cfRule>
  </conditionalFormatting>
  <conditionalFormatting sqref="AF10">
    <cfRule type="cellIs" dxfId="206" priority="2055" stopIfTrue="1" operator="lessThan">
      <formula>0</formula>
    </cfRule>
  </conditionalFormatting>
  <conditionalFormatting sqref="AF15">
    <cfRule type="cellIs" dxfId="205" priority="266" stopIfTrue="1" operator="between">
      <formula>#REF!</formula>
      <formula>#REF!</formula>
    </cfRule>
    <cfRule type="cellIs" dxfId="204" priority="552" stopIfTrue="1" operator="lessThan">
      <formula>0</formula>
    </cfRule>
    <cfRule type="cellIs" dxfId="203" priority="267" stopIfTrue="1" operator="between">
      <formula>#REF!</formula>
      <formula>0</formula>
    </cfRule>
  </conditionalFormatting>
  <conditionalFormatting sqref="AF16">
    <cfRule type="cellIs" dxfId="202" priority="2058" stopIfTrue="1" operator="lessThan">
      <formula>0</formula>
    </cfRule>
  </conditionalFormatting>
  <conditionalFormatting sqref="AF20">
    <cfRule type="cellIs" dxfId="201" priority="2859" stopIfTrue="1" operator="lessThan">
      <formula>0</formula>
    </cfRule>
  </conditionalFormatting>
  <conditionalFormatting sqref="AF23">
    <cfRule type="cellIs" dxfId="200" priority="509" stopIfTrue="1" operator="between">
      <formula>#REF!</formula>
      <formula>#REF!</formula>
    </cfRule>
    <cfRule type="cellIs" dxfId="199" priority="510" stopIfTrue="1" operator="between">
      <formula>#REF!</formula>
      <formula>0</formula>
    </cfRule>
    <cfRule type="cellIs" dxfId="198" priority="511" stopIfTrue="1" operator="lessThan">
      <formula>0</formula>
    </cfRule>
  </conditionalFormatting>
  <conditionalFormatting sqref="AF26:AF27">
    <cfRule type="cellIs" dxfId="197" priority="470" stopIfTrue="1" operator="lessThan">
      <formula>0</formula>
    </cfRule>
    <cfRule type="cellIs" dxfId="196" priority="469" stopIfTrue="1" operator="between">
      <formula>#REF!</formula>
      <formula>0</formula>
    </cfRule>
    <cfRule type="cellIs" dxfId="195" priority="468" stopIfTrue="1" operator="between">
      <formula>#REF!</formula>
      <formula>#REF!</formula>
    </cfRule>
  </conditionalFormatting>
  <conditionalFormatting sqref="AF32">
    <cfRule type="cellIs" dxfId="194" priority="1101" stopIfTrue="1" operator="lessThan">
      <formula>0</formula>
    </cfRule>
    <cfRule type="cellIs" dxfId="193" priority="1100" stopIfTrue="1" operator="between">
      <formula>#REF!</formula>
      <formula>0</formula>
    </cfRule>
    <cfRule type="cellIs" dxfId="192" priority="1099" stopIfTrue="1" operator="between">
      <formula>#REF!</formula>
      <formula>#REF!</formula>
    </cfRule>
  </conditionalFormatting>
  <conditionalFormatting sqref="AF10:AG10">
    <cfRule type="cellIs" dxfId="191" priority="2054" stopIfTrue="1" operator="between">
      <formula>#REF!</formula>
      <formula>0</formula>
    </cfRule>
    <cfRule type="cellIs" dxfId="190" priority="2053" stopIfTrue="1" operator="between">
      <formula>#REF!</formula>
      <formula>#REF!</formula>
    </cfRule>
  </conditionalFormatting>
  <conditionalFormatting sqref="AF16:AH16">
    <cfRule type="cellIs" dxfId="189" priority="2057" stopIfTrue="1" operator="between">
      <formula>#REF!</formula>
      <formula>0</formula>
    </cfRule>
    <cfRule type="cellIs" dxfId="188" priority="2056" stopIfTrue="1" operator="between">
      <formula>#REF!</formula>
      <formula>#REF!</formula>
    </cfRule>
  </conditionalFormatting>
  <conditionalFormatting sqref="AF20:AH20">
    <cfRule type="cellIs" dxfId="187" priority="2857" stopIfTrue="1" operator="between">
      <formula>#REF!</formula>
      <formula>#REF!</formula>
    </cfRule>
    <cfRule type="cellIs" dxfId="186" priority="2858" stopIfTrue="1" operator="between">
      <formula>#REF!</formula>
      <formula>0</formula>
    </cfRule>
  </conditionalFormatting>
  <conditionalFormatting sqref="AG10">
    <cfRule type="cellIs" dxfId="185" priority="2127" stopIfTrue="1" operator="lessThan">
      <formula>0</formula>
    </cfRule>
  </conditionalFormatting>
  <conditionalFormatting sqref="AG16:AH16">
    <cfRule type="cellIs" dxfId="184" priority="2079" stopIfTrue="1" operator="lessThan">
      <formula>0</formula>
    </cfRule>
  </conditionalFormatting>
  <conditionalFormatting sqref="AG20:AH20">
    <cfRule type="cellIs" dxfId="183" priority="2862" stopIfTrue="1" operator="lessThan">
      <formula>0</formula>
    </cfRule>
  </conditionalFormatting>
  <conditionalFormatting sqref="AH11">
    <cfRule type="cellIs" dxfId="182" priority="720" stopIfTrue="1" operator="lessThan">
      <formula>0</formula>
    </cfRule>
  </conditionalFormatting>
  <conditionalFormatting sqref="AH18">
    <cfRule type="cellIs" dxfId="181" priority="8" stopIfTrue="1" operator="lessThan">
      <formula>0</formula>
    </cfRule>
  </conditionalFormatting>
  <conditionalFormatting sqref="AH23">
    <cfRule type="cellIs" dxfId="180" priority="942" stopIfTrue="1" operator="lessThan">
      <formula>0</formula>
    </cfRule>
    <cfRule type="cellIs" dxfId="179" priority="940" stopIfTrue="1" operator="between">
      <formula>#REF!</formula>
      <formula>#REF!</formula>
    </cfRule>
    <cfRule type="cellIs" dxfId="178" priority="941" stopIfTrue="1" operator="between">
      <formula>#REF!</formula>
      <formula>0</formula>
    </cfRule>
  </conditionalFormatting>
  <conditionalFormatting sqref="AH18:AI18">
    <cfRule type="cellIs" dxfId="177" priority="5" stopIfTrue="1" operator="between">
      <formula>#REF!</formula>
      <formula>#REF!</formula>
    </cfRule>
    <cfRule type="cellIs" dxfId="176" priority="6" stopIfTrue="1" operator="between">
      <formula>#REF!</formula>
      <formula>0</formula>
    </cfRule>
  </conditionalFormatting>
  <conditionalFormatting sqref="AH11:AL11">
    <cfRule type="cellIs" dxfId="175" priority="719" stopIfTrue="1" operator="between">
      <formula>#REF!</formula>
      <formula>0</formula>
    </cfRule>
    <cfRule type="cellIs" dxfId="174" priority="718" stopIfTrue="1" operator="between">
      <formula>#REF!</formula>
      <formula>#REF!</formula>
    </cfRule>
  </conditionalFormatting>
  <conditionalFormatting sqref="AI18">
    <cfRule type="cellIs" dxfId="173" priority="7" stopIfTrue="1" operator="lessThan">
      <formula>0</formula>
    </cfRule>
  </conditionalFormatting>
  <conditionalFormatting sqref="AI9:AK9">
    <cfRule type="cellIs" dxfId="172" priority="739" stopIfTrue="1" operator="lessThan">
      <formula>0</formula>
    </cfRule>
    <cfRule type="cellIs" dxfId="171" priority="738" stopIfTrue="1" operator="between">
      <formula>#REF!</formula>
      <formula>0</formula>
    </cfRule>
    <cfRule type="cellIs" dxfId="170" priority="737" stopIfTrue="1" operator="between">
      <formula>#REF!</formula>
      <formula>#REF!</formula>
    </cfRule>
  </conditionalFormatting>
  <conditionalFormatting sqref="AI11:AL11">
    <cfRule type="cellIs" dxfId="169" priority="733" stopIfTrue="1" operator="lessThan">
      <formula>0</formula>
    </cfRule>
  </conditionalFormatting>
  <conditionalFormatting sqref="AI12:AL12">
    <cfRule type="cellIs" dxfId="168" priority="233" stopIfTrue="1" operator="lessThan">
      <formula>0</formula>
    </cfRule>
    <cfRule type="cellIs" dxfId="167" priority="232" stopIfTrue="1" operator="between">
      <formula>#REF!</formula>
      <formula>0</formula>
    </cfRule>
    <cfRule type="cellIs" dxfId="166" priority="231" stopIfTrue="1" operator="between">
      <formula>#REF!</formula>
      <formula>#REF!</formula>
    </cfRule>
  </conditionalFormatting>
  <conditionalFormatting sqref="AI14:AL14">
    <cfRule type="cellIs" dxfId="165" priority="276" stopIfTrue="1" operator="between">
      <formula>#REF!</formula>
      <formula>0</formula>
    </cfRule>
    <cfRule type="cellIs" dxfId="164" priority="277" stopIfTrue="1" operator="lessThan">
      <formula>0</formula>
    </cfRule>
    <cfRule type="cellIs" dxfId="163" priority="275" stopIfTrue="1" operator="between">
      <formula>#REF!</formula>
      <formula>#REF!</formula>
    </cfRule>
  </conditionalFormatting>
  <conditionalFormatting sqref="AJ15">
    <cfRule type="cellIs" dxfId="162" priority="566" stopIfTrue="1" operator="lessThan">
      <formula>0</formula>
    </cfRule>
  </conditionalFormatting>
  <conditionalFormatting sqref="AJ23">
    <cfRule type="cellIs" dxfId="161" priority="349" stopIfTrue="1" operator="lessThan">
      <formula>0</formula>
    </cfRule>
  </conditionalFormatting>
  <conditionalFormatting sqref="AJ24">
    <cfRule type="cellIs" dxfId="160" priority="69" stopIfTrue="1" operator="between">
      <formula>#REF!</formula>
      <formula>0</formula>
    </cfRule>
    <cfRule type="cellIs" dxfId="159" priority="70" stopIfTrue="1" operator="lessThan">
      <formula>0</formula>
    </cfRule>
    <cfRule type="cellIs" dxfId="158" priority="68" stopIfTrue="1" operator="between">
      <formula>#REF!</formula>
      <formula>#REF!</formula>
    </cfRule>
  </conditionalFormatting>
  <conditionalFormatting sqref="AJ26">
    <cfRule type="cellIs" dxfId="157" priority="484" stopIfTrue="1" operator="lessThan">
      <formula>0</formula>
    </cfRule>
  </conditionalFormatting>
  <conditionalFormatting sqref="AJ27">
    <cfRule type="cellIs" dxfId="156" priority="1174" stopIfTrue="1" operator="between">
      <formula>#REF!</formula>
      <formula>#REF!</formula>
    </cfRule>
    <cfRule type="cellIs" dxfId="155" priority="1176" stopIfTrue="1" operator="lessThan">
      <formula>0</formula>
    </cfRule>
    <cfRule type="cellIs" dxfId="154" priority="1175" stopIfTrue="1" operator="between">
      <formula>#REF!</formula>
      <formula>0</formula>
    </cfRule>
  </conditionalFormatting>
  <conditionalFormatting sqref="AJ32">
    <cfRule type="cellIs" dxfId="153" priority="1407" stopIfTrue="1" operator="lessThan">
      <formula>0</formula>
    </cfRule>
  </conditionalFormatting>
  <conditionalFormatting sqref="AJ15:AL15">
    <cfRule type="cellIs" dxfId="152" priority="564" stopIfTrue="1" operator="between">
      <formula>#REF!</formula>
      <formula>#REF!</formula>
    </cfRule>
    <cfRule type="cellIs" dxfId="151" priority="565" stopIfTrue="1" operator="between">
      <formula>#REF!</formula>
      <formula>0</formula>
    </cfRule>
  </conditionalFormatting>
  <conditionalFormatting sqref="AJ23:AL23 AJ25:AL26">
    <cfRule type="cellIs" dxfId="150" priority="348" stopIfTrue="1" operator="between">
      <formula>#REF!</formula>
      <formula>0</formula>
    </cfRule>
    <cfRule type="cellIs" dxfId="149" priority="347" stopIfTrue="1" operator="between">
      <formula>#REF!</formula>
      <formula>#REF!</formula>
    </cfRule>
  </conditionalFormatting>
  <conditionalFormatting sqref="AJ32:AL32">
    <cfRule type="cellIs" dxfId="148" priority="1406" stopIfTrue="1" operator="between">
      <formula>#REF!</formula>
      <formula>0</formula>
    </cfRule>
    <cfRule type="cellIs" dxfId="147" priority="1405" stopIfTrue="1" operator="between">
      <formula>#REF!</formula>
      <formula>#REF!</formula>
    </cfRule>
  </conditionalFormatting>
  <conditionalFormatting sqref="AJ34:AL34 AJ25:AL25">
    <cfRule type="cellIs" dxfId="146" priority="3420" stopIfTrue="1" operator="lessThan">
      <formula>0</formula>
    </cfRule>
  </conditionalFormatting>
  <conditionalFormatting sqref="AJ34:AL34">
    <cfRule type="cellIs" dxfId="145" priority="3418" stopIfTrue="1" operator="between">
      <formula>#REF!</formula>
      <formula>#REF!</formula>
    </cfRule>
    <cfRule type="cellIs" dxfId="144" priority="3419" stopIfTrue="1" operator="between">
      <formula>#REF!</formula>
      <formula>0</formula>
    </cfRule>
  </conditionalFormatting>
  <conditionalFormatting sqref="AK15:AL15">
    <cfRule type="cellIs" dxfId="143" priority="567" stopIfTrue="1" operator="lessThan">
      <formula>0</formula>
    </cfRule>
  </conditionalFormatting>
  <conditionalFormatting sqref="AK23:AL23">
    <cfRule type="cellIs" dxfId="142" priority="526" stopIfTrue="1" operator="lessThan">
      <formula>0</formula>
    </cfRule>
  </conditionalFormatting>
  <conditionalFormatting sqref="AK26:AL26">
    <cfRule type="cellIs" dxfId="141" priority="485" stopIfTrue="1" operator="lessThan">
      <formula>0</formula>
    </cfRule>
  </conditionalFormatting>
  <conditionalFormatting sqref="AK32:AL32">
    <cfRule type="cellIs" dxfId="140" priority="1410" stopIfTrue="1" operator="lessThan">
      <formula>0</formula>
    </cfRule>
  </conditionalFormatting>
  <conditionalFormatting sqref="AK33:AL33">
    <cfRule type="cellIs" dxfId="139" priority="1365" stopIfTrue="1" operator="lessThan">
      <formula>0</formula>
    </cfRule>
    <cfRule type="cellIs" dxfId="138" priority="1364" stopIfTrue="1" operator="between">
      <formula>#REF!</formula>
      <formula>0</formula>
    </cfRule>
    <cfRule type="cellIs" dxfId="137" priority="1363" stopIfTrue="1" operator="between">
      <formula>#REF!</formula>
      <formula>#REF!</formula>
    </cfRule>
  </conditionalFormatting>
  <conditionalFormatting sqref="AK35:AL35">
    <cfRule type="cellIs" dxfId="136" priority="3101" stopIfTrue="1" operator="between">
      <formula>#REF!</formula>
      <formula>0</formula>
    </cfRule>
    <cfRule type="cellIs" dxfId="135" priority="3100" stopIfTrue="1" operator="between">
      <formula>#REF!</formula>
      <formula>#REF!</formula>
    </cfRule>
    <cfRule type="cellIs" dxfId="134" priority="3102" stopIfTrue="1" operator="lessThan">
      <formula>0</formula>
    </cfRule>
  </conditionalFormatting>
  <conditionalFormatting sqref="AL16">
    <cfRule type="cellIs" dxfId="133" priority="2082" stopIfTrue="1" operator="lessThan">
      <formula>0</formula>
    </cfRule>
  </conditionalFormatting>
  <conditionalFormatting sqref="AL20">
    <cfRule type="cellIs" dxfId="132" priority="2877" stopIfTrue="1" operator="lessThan">
      <formula>0</formula>
    </cfRule>
  </conditionalFormatting>
  <conditionalFormatting sqref="AL16:AN16">
    <cfRule type="cellIs" dxfId="131" priority="2081" stopIfTrue="1" operator="between">
      <formula>#REF!</formula>
      <formula>0</formula>
    </cfRule>
    <cfRule type="cellIs" dxfId="130" priority="2080" stopIfTrue="1" operator="between">
      <formula>#REF!</formula>
      <formula>#REF!</formula>
    </cfRule>
  </conditionalFormatting>
  <conditionalFormatting sqref="AL20:AN20">
    <cfRule type="cellIs" dxfId="129" priority="2875" stopIfTrue="1" operator="between">
      <formula>#REF!</formula>
      <formula>#REF!</formula>
    </cfRule>
    <cfRule type="cellIs" dxfId="128" priority="2876" stopIfTrue="1" operator="between">
      <formula>#REF!</formula>
      <formula>0</formula>
    </cfRule>
  </conditionalFormatting>
  <conditionalFormatting sqref="AM16:AN16">
    <cfRule type="cellIs" dxfId="127" priority="2643" stopIfTrue="1" operator="lessThan">
      <formula>0</formula>
    </cfRule>
  </conditionalFormatting>
  <conditionalFormatting sqref="AM20:AN20">
    <cfRule type="cellIs" dxfId="126" priority="2880" stopIfTrue="1" operator="lessThan">
      <formula>0</formula>
    </cfRule>
  </conditionalFormatting>
  <conditionalFormatting sqref="AN15">
    <cfRule type="cellIs" dxfId="125" priority="562" stopIfTrue="1" operator="lessThan">
      <formula>0</formula>
    </cfRule>
  </conditionalFormatting>
  <conditionalFormatting sqref="AN23">
    <cfRule type="cellIs" dxfId="124" priority="521" stopIfTrue="1" operator="lessThan">
      <formula>0</formula>
    </cfRule>
  </conditionalFormatting>
  <conditionalFormatting sqref="AN26">
    <cfRule type="cellIs" dxfId="123" priority="480" stopIfTrue="1" operator="lessThan">
      <formula>0</formula>
    </cfRule>
  </conditionalFormatting>
  <conditionalFormatting sqref="AN27:AN28">
    <cfRule type="cellIs" dxfId="122" priority="2276" stopIfTrue="1" operator="between">
      <formula>#REF!</formula>
      <formula>0</formula>
    </cfRule>
    <cfRule type="cellIs" dxfId="121" priority="2275" stopIfTrue="1" operator="between">
      <formula>#REF!</formula>
      <formula>#REF!</formula>
    </cfRule>
    <cfRule type="cellIs" dxfId="120" priority="2277" stopIfTrue="1" operator="lessThan">
      <formula>0</formula>
    </cfRule>
  </conditionalFormatting>
  <conditionalFormatting sqref="AN32">
    <cfRule type="cellIs" dxfId="119" priority="1236" stopIfTrue="1" operator="lessThan">
      <formula>0</formula>
    </cfRule>
  </conditionalFormatting>
  <conditionalFormatting sqref="AN15:AP15">
    <cfRule type="cellIs" dxfId="118" priority="560" stopIfTrue="1" operator="between">
      <formula>#REF!</formula>
      <formula>#REF!</formula>
    </cfRule>
    <cfRule type="cellIs" dxfId="117" priority="561" stopIfTrue="1" operator="between">
      <formula>#REF!</formula>
      <formula>0</formula>
    </cfRule>
  </conditionalFormatting>
  <conditionalFormatting sqref="AN23:AP23">
    <cfRule type="cellIs" dxfId="116" priority="520" stopIfTrue="1" operator="between">
      <formula>#REF!</formula>
      <formula>0</formula>
    </cfRule>
    <cfRule type="cellIs" dxfId="115" priority="519" stopIfTrue="1" operator="between">
      <formula>#REF!</formula>
      <formula>#REF!</formula>
    </cfRule>
  </conditionalFormatting>
  <conditionalFormatting sqref="AN26:AP26">
    <cfRule type="cellIs" dxfId="114" priority="478" stopIfTrue="1" operator="between">
      <formula>#REF!</formula>
      <formula>#REF!</formula>
    </cfRule>
    <cfRule type="cellIs" dxfId="113" priority="479" stopIfTrue="1" operator="between">
      <formula>#REF!</formula>
      <formula>0</formula>
    </cfRule>
  </conditionalFormatting>
  <conditionalFormatting sqref="AN32:AP32">
    <cfRule type="cellIs" dxfId="112" priority="1235" stopIfTrue="1" operator="between">
      <formula>#REF!</formula>
      <formula>0</formula>
    </cfRule>
    <cfRule type="cellIs" dxfId="111" priority="1234" stopIfTrue="1" operator="between">
      <formula>#REF!</formula>
      <formula>#REF!</formula>
    </cfRule>
  </conditionalFormatting>
  <conditionalFormatting sqref="AO15">
    <cfRule type="cellIs" dxfId="110" priority="563" stopIfTrue="1" operator="lessThan">
      <formula>0</formula>
    </cfRule>
  </conditionalFormatting>
  <conditionalFormatting sqref="AO26">
    <cfRule type="cellIs" dxfId="109" priority="481" stopIfTrue="1" operator="lessThan">
      <formula>0</formula>
    </cfRule>
  </conditionalFormatting>
  <conditionalFormatting sqref="AO32">
    <cfRule type="cellIs" dxfId="108" priority="1239" stopIfTrue="1" operator="lessThan">
      <formula>0</formula>
    </cfRule>
  </conditionalFormatting>
  <conditionalFormatting sqref="AO23:AP23">
    <cfRule type="cellIs" dxfId="107" priority="2625" stopIfTrue="1" operator="lessThan">
      <formula>0</formula>
    </cfRule>
  </conditionalFormatting>
  <conditionalFormatting sqref="AP15">
    <cfRule type="cellIs" dxfId="106" priority="568" stopIfTrue="1" operator="lessThan">
      <formula>0</formula>
    </cfRule>
  </conditionalFormatting>
  <conditionalFormatting sqref="AP26">
    <cfRule type="cellIs" dxfId="105" priority="486" stopIfTrue="1" operator="lessThan">
      <formula>0</formula>
    </cfRule>
  </conditionalFormatting>
  <conditionalFormatting sqref="AP32">
    <cfRule type="cellIs" dxfId="104" priority="1416" stopIfTrue="1" operator="lessThan">
      <formula>0</formula>
    </cfRule>
  </conditionalFormatting>
  <conditionalFormatting sqref="AR9">
    <cfRule type="cellIs" dxfId="103" priority="52" stopIfTrue="1" operator="between">
      <formula>#REF!</formula>
      <formula>#REF!</formula>
    </cfRule>
    <cfRule type="cellIs" dxfId="102" priority="53" stopIfTrue="1" operator="between">
      <formula>#REF!</formula>
      <formula>0</formula>
    </cfRule>
    <cfRule type="cellIs" dxfId="101" priority="54" stopIfTrue="1" operator="lessThan">
      <formula>0</formula>
    </cfRule>
  </conditionalFormatting>
  <conditionalFormatting sqref="AR11:AR12">
    <cfRule type="cellIs" dxfId="100" priority="240" stopIfTrue="1" operator="between">
      <formula>#REF!</formula>
      <formula>#REF!</formula>
    </cfRule>
    <cfRule type="cellIs" dxfId="99" priority="241" stopIfTrue="1" operator="between">
      <formula>#REF!</formula>
      <formula>0</formula>
    </cfRule>
    <cfRule type="cellIs" dxfId="98" priority="242" stopIfTrue="1" operator="lessThan">
      <formula>0</formula>
    </cfRule>
  </conditionalFormatting>
  <conditionalFormatting sqref="AR14">
    <cfRule type="cellIs" dxfId="97" priority="284" stopIfTrue="1" operator="between">
      <formula>#REF!</formula>
      <formula>#REF!</formula>
    </cfRule>
    <cfRule type="cellIs" dxfId="96" priority="286" stopIfTrue="1" operator="lessThan">
      <formula>0</formula>
    </cfRule>
    <cfRule type="cellIs" dxfId="95" priority="285" stopIfTrue="1" operator="between">
      <formula>#REF!</formula>
      <formula>0</formula>
    </cfRule>
  </conditionalFormatting>
  <conditionalFormatting sqref="AR23">
    <cfRule type="cellIs" dxfId="94" priority="2613" stopIfTrue="1" operator="lessThan">
      <formula>0</formula>
    </cfRule>
  </conditionalFormatting>
  <conditionalFormatting sqref="AR23:AT23">
    <cfRule type="cellIs" dxfId="93" priority="2612" stopIfTrue="1" operator="between">
      <formula>#REF!</formula>
      <formula>0</formula>
    </cfRule>
    <cfRule type="cellIs" dxfId="92" priority="2611" stopIfTrue="1" operator="between">
      <formula>#REF!</formula>
      <formula>#REF!</formula>
    </cfRule>
  </conditionalFormatting>
  <conditionalFormatting sqref="AS33">
    <cfRule type="cellIs" dxfId="91" priority="1359" stopIfTrue="1" operator="lessThan">
      <formula>0</formula>
    </cfRule>
    <cfRule type="cellIs" dxfId="90" priority="1358" stopIfTrue="1" operator="between">
      <formula>#REF!</formula>
      <formula>0</formula>
    </cfRule>
    <cfRule type="cellIs" dxfId="89" priority="1357" stopIfTrue="1" operator="between">
      <formula>#REF!</formula>
      <formula>#REF!</formula>
    </cfRule>
  </conditionalFormatting>
  <conditionalFormatting sqref="AS23:AT23">
    <cfRule type="cellIs" dxfId="88" priority="2616" stopIfTrue="1" operator="lessThan">
      <formula>0</formula>
    </cfRule>
  </conditionalFormatting>
  <conditionalFormatting sqref="AT9">
    <cfRule type="cellIs" dxfId="87" priority="465" stopIfTrue="1" operator="between">
      <formula>#REF!</formula>
      <formula>#REF!</formula>
    </cfRule>
    <cfRule type="cellIs" dxfId="86" priority="466" stopIfTrue="1" operator="between">
      <formula>#REF!</formula>
      <formula>0</formula>
    </cfRule>
    <cfRule type="cellIs" dxfId="85" priority="467" stopIfTrue="1" operator="lessThan">
      <formula>0</formula>
    </cfRule>
  </conditionalFormatting>
  <conditionalFormatting sqref="AT11:AT12">
    <cfRule type="cellIs" dxfId="84" priority="243" stopIfTrue="1" operator="between">
      <formula>#REF!</formula>
      <formula>#REF!</formula>
    </cfRule>
    <cfRule type="cellIs" dxfId="83" priority="244" stopIfTrue="1" operator="between">
      <formula>#REF!</formula>
      <formula>0</formula>
    </cfRule>
    <cfRule type="cellIs" dxfId="82" priority="245" stopIfTrue="1" operator="lessThan">
      <formula>0</formula>
    </cfRule>
  </conditionalFormatting>
  <conditionalFormatting sqref="AT14">
    <cfRule type="cellIs" dxfId="81" priority="287" stopIfTrue="1" operator="between">
      <formula>#REF!</formula>
      <formula>#REF!</formula>
    </cfRule>
    <cfRule type="cellIs" dxfId="80" priority="288" stopIfTrue="1" operator="between">
      <formula>#REF!</formula>
      <formula>0</formula>
    </cfRule>
    <cfRule type="cellIs" dxfId="79" priority="289" stopIfTrue="1" operator="lessThan">
      <formula>0</formula>
    </cfRule>
  </conditionalFormatting>
  <conditionalFormatting sqref="AT15">
    <cfRule type="cellIs" dxfId="78" priority="571" stopIfTrue="1" operator="lessThan">
      <formula>0</formula>
    </cfRule>
  </conditionalFormatting>
  <conditionalFormatting sqref="AT26">
    <cfRule type="cellIs" dxfId="77" priority="489" stopIfTrue="1" operator="lessThan">
      <formula>0</formula>
    </cfRule>
  </conditionalFormatting>
  <conditionalFormatting sqref="AT32">
    <cfRule type="cellIs" dxfId="76" priority="1419" stopIfTrue="1" operator="lessThan">
      <formula>0</formula>
    </cfRule>
  </conditionalFormatting>
  <conditionalFormatting sqref="AT15:AV15">
    <cfRule type="cellIs" dxfId="75" priority="570" stopIfTrue="1" operator="between">
      <formula>#REF!</formula>
      <formula>0</formula>
    </cfRule>
    <cfRule type="cellIs" dxfId="74" priority="569" stopIfTrue="1" operator="between">
      <formula>#REF!</formula>
      <formula>#REF!</formula>
    </cfRule>
  </conditionalFormatting>
  <conditionalFormatting sqref="AT26:AV26">
    <cfRule type="cellIs" dxfId="73" priority="487" stopIfTrue="1" operator="between">
      <formula>#REF!</formula>
      <formula>#REF!</formula>
    </cfRule>
    <cfRule type="cellIs" dxfId="72" priority="488" stopIfTrue="1" operator="between">
      <formula>#REF!</formula>
      <formula>0</formula>
    </cfRule>
  </conditionalFormatting>
  <conditionalFormatting sqref="AT32:AV32">
    <cfRule type="cellIs" dxfId="71" priority="1417" stopIfTrue="1" operator="between">
      <formula>#REF!</formula>
      <formula>#REF!</formula>
    </cfRule>
    <cfRule type="cellIs" dxfId="70" priority="1418" stopIfTrue="1" operator="between">
      <formula>#REF!</formula>
      <formula>0</formula>
    </cfRule>
  </conditionalFormatting>
  <conditionalFormatting sqref="AU15:AV15">
    <cfRule type="cellIs" dxfId="69" priority="572" stopIfTrue="1" operator="lessThan">
      <formula>0</formula>
    </cfRule>
  </conditionalFormatting>
  <conditionalFormatting sqref="AU26:AV26">
    <cfRule type="cellIs" dxfId="68" priority="490" stopIfTrue="1" operator="lessThan">
      <formula>0</formula>
    </cfRule>
  </conditionalFormatting>
  <conditionalFormatting sqref="AU32:AV32">
    <cfRule type="cellIs" dxfId="67" priority="1422" stopIfTrue="1" operator="lessThan">
      <formula>0</formula>
    </cfRule>
  </conditionalFormatting>
  <conditionalFormatting sqref="AV11:AV12">
    <cfRule type="cellIs" dxfId="66" priority="234" stopIfTrue="1" operator="between">
      <formula>#REF!</formula>
      <formula>#REF!</formula>
    </cfRule>
    <cfRule type="cellIs" dxfId="65" priority="235" stopIfTrue="1" operator="between">
      <formula>#REF!</formula>
      <formula>0</formula>
    </cfRule>
    <cfRule type="cellIs" dxfId="64" priority="236" stopIfTrue="1" operator="lessThan">
      <formula>0</formula>
    </cfRule>
  </conditionalFormatting>
  <conditionalFormatting sqref="AV14">
    <cfRule type="cellIs" dxfId="63" priority="280" stopIfTrue="1" operator="lessThan">
      <formula>0</formula>
    </cfRule>
    <cfRule type="cellIs" dxfId="62" priority="279" stopIfTrue="1" operator="between">
      <formula>#REF!</formula>
      <formula>0</formula>
    </cfRule>
    <cfRule type="cellIs" dxfId="61" priority="278" stopIfTrue="1" operator="between">
      <formula>#REF!</formula>
      <formula>#REF!</formula>
    </cfRule>
  </conditionalFormatting>
  <conditionalFormatting sqref="AX11:AX12">
    <cfRule type="cellIs" dxfId="60" priority="237" stopIfTrue="1" operator="between">
      <formula>#REF!</formula>
      <formula>#REF!</formula>
    </cfRule>
    <cfRule type="cellIs" dxfId="59" priority="239" stopIfTrue="1" operator="lessThan">
      <formula>0</formula>
    </cfRule>
    <cfRule type="cellIs" dxfId="58" priority="238" stopIfTrue="1" operator="between">
      <formula>#REF!</formula>
      <formula>0</formula>
    </cfRule>
  </conditionalFormatting>
  <conditionalFormatting sqref="AX14">
    <cfRule type="cellIs" dxfId="57" priority="283" stopIfTrue="1" operator="lessThan">
      <formula>0</formula>
    </cfRule>
  </conditionalFormatting>
  <conditionalFormatting sqref="AX14:AX15">
    <cfRule type="cellIs" dxfId="56" priority="281" stopIfTrue="1" operator="between">
      <formula>#REF!</formula>
      <formula>#REF!</formula>
    </cfRule>
    <cfRule type="cellIs" dxfId="55" priority="282" stopIfTrue="1" operator="between">
      <formula>#REF!</formula>
      <formula>0</formula>
    </cfRule>
  </conditionalFormatting>
  <conditionalFormatting sqref="AX15">
    <cfRule type="cellIs" dxfId="54" priority="575" stopIfTrue="1" operator="lessThan">
      <formula>0</formula>
    </cfRule>
  </conditionalFormatting>
  <conditionalFormatting sqref="AX23">
    <cfRule type="cellIs" dxfId="53" priority="534" stopIfTrue="1" operator="lessThan">
      <formula>0</formula>
    </cfRule>
    <cfRule type="cellIs" dxfId="52" priority="532" stopIfTrue="1" operator="between">
      <formula>#REF!</formula>
      <formula>#REF!</formula>
    </cfRule>
    <cfRule type="cellIs" dxfId="51" priority="533" stopIfTrue="1" operator="between">
      <formula>#REF!</formula>
      <formula>0</formula>
    </cfRule>
  </conditionalFormatting>
  <conditionalFormatting sqref="AX26">
    <cfRule type="cellIs" dxfId="50" priority="493" stopIfTrue="1" operator="lessThan">
      <formula>0</formula>
    </cfRule>
    <cfRule type="cellIs" dxfId="49" priority="491" stopIfTrue="1" operator="between">
      <formula>#REF!</formula>
      <formula>#REF!</formula>
    </cfRule>
    <cfRule type="cellIs" dxfId="48" priority="492" stopIfTrue="1" operator="between">
      <formula>#REF!</formula>
      <formula>0</formula>
    </cfRule>
  </conditionalFormatting>
  <conditionalFormatting sqref="AX32">
    <cfRule type="cellIs" dxfId="47" priority="1427" stopIfTrue="1" operator="between">
      <formula>#REF!</formula>
      <formula>0</formula>
    </cfRule>
    <cfRule type="cellIs" dxfId="46" priority="1428" stopIfTrue="1" operator="lessThan">
      <formula>0</formula>
    </cfRule>
    <cfRule type="cellIs" dxfId="45" priority="1426" stopIfTrue="1" operator="between">
      <formula>#REF!</formula>
      <formula>#REF!</formula>
    </cfRule>
  </conditionalFormatting>
  <conditionalFormatting sqref="AZ9">
    <cfRule type="cellIs" dxfId="44" priority="1914" stopIfTrue="1" operator="lessThan">
      <formula>0</formula>
    </cfRule>
  </conditionalFormatting>
  <conditionalFormatting sqref="AZ9:BA9">
    <cfRule type="cellIs" dxfId="43" priority="1913" stopIfTrue="1" operator="between">
      <formula>#REF!</formula>
      <formula>0</formula>
    </cfRule>
    <cfRule type="cellIs" dxfId="42" priority="1912" stopIfTrue="1" operator="between">
      <formula>#REF!</formula>
      <formula>#REF!</formula>
    </cfRule>
  </conditionalFormatting>
  <conditionalFormatting sqref="BA9">
    <cfRule type="cellIs" dxfId="41" priority="1917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2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view="pageBreakPreview" topLeftCell="N20" zoomScale="50" zoomScaleNormal="30" zoomScaleSheetLayoutView="50" workbookViewId="0">
      <selection activeCell="Q32" sqref="Q32"/>
    </sheetView>
  </sheetViews>
  <sheetFormatPr defaultColWidth="9" defaultRowHeight="18" customHeight="1" x14ac:dyDescent="0.3"/>
  <cols>
    <col min="1" max="1" width="14.88671875" style="138" bestFit="1" customWidth="1"/>
    <col min="2" max="2" width="9" style="139"/>
    <col min="3" max="3" width="14.88671875" style="138" bestFit="1" customWidth="1"/>
    <col min="4" max="4" width="9" style="139"/>
    <col min="5" max="5" width="14.109375" style="148" customWidth="1"/>
    <col min="6" max="6" width="14.44140625" style="299" customWidth="1"/>
    <col min="7" max="7" width="17.33203125" style="299" customWidth="1"/>
    <col min="8" max="8" width="16.44140625" style="148" customWidth="1"/>
    <col min="9" max="9" width="18" style="154" customWidth="1"/>
    <col min="10" max="10" width="20.33203125" style="154" customWidth="1"/>
    <col min="11" max="11" width="42.6640625" style="154" customWidth="1"/>
    <col min="12" max="12" width="20.109375" style="300" customWidth="1"/>
    <col min="13" max="13" width="22.44140625" style="304" customWidth="1"/>
    <col min="14" max="14" width="18.109375" style="304" customWidth="1"/>
    <col min="15" max="15" width="16.44140625" style="154" customWidth="1"/>
    <col min="16" max="16" width="21.5546875" style="154" customWidth="1"/>
    <col min="17" max="17" width="58.5546875" style="300" customWidth="1"/>
    <col min="18" max="18" width="15" style="147" customWidth="1"/>
    <col min="19" max="19" width="15.6640625" style="303" customWidth="1"/>
    <col min="20" max="20" width="12.6640625" style="147" customWidth="1"/>
    <col min="21" max="21" width="12.6640625" style="148" customWidth="1"/>
    <col min="22" max="22" width="46.44140625" style="154" customWidth="1"/>
    <col min="23" max="23" width="3" style="150" customWidth="1"/>
    <col min="24" max="24" width="2.6640625" style="151" customWidth="1"/>
    <col min="25" max="25" width="14.6640625" style="151" customWidth="1"/>
    <col min="26" max="26" width="9" style="151"/>
    <col min="27" max="45" width="3.6640625" style="151" customWidth="1"/>
    <col min="46" max="46" width="2.6640625" style="151" customWidth="1"/>
    <col min="47" max="244" width="3.6640625" style="151" customWidth="1"/>
    <col min="245" max="245" width="1.6640625" style="151" customWidth="1"/>
    <col min="246" max="246" width="11.33203125" style="151" customWidth="1"/>
    <col min="247" max="247" width="10" style="151" customWidth="1"/>
    <col min="248" max="248" width="11.88671875" style="151" customWidth="1"/>
    <col min="249" max="249" width="13.6640625" style="151" customWidth="1"/>
    <col min="250" max="250" width="40.88671875" style="151" customWidth="1"/>
    <col min="251" max="251" width="13.6640625" style="151" customWidth="1"/>
    <col min="252" max="252" width="31.109375" style="151" customWidth="1"/>
    <col min="253" max="254" width="13.6640625" style="151" customWidth="1"/>
    <col min="255" max="255" width="18.33203125" style="151" customWidth="1"/>
    <col min="256" max="256" width="18.109375" style="151" customWidth="1"/>
    <col min="257" max="257" width="10.6640625" style="151" customWidth="1"/>
    <col min="258" max="258" width="9.6640625" style="151" customWidth="1"/>
    <col min="259" max="259" width="17.88671875" style="151" customWidth="1"/>
    <col min="260" max="260" width="1.6640625" style="151" customWidth="1"/>
    <col min="261" max="262" width="3.6640625" style="151" customWidth="1"/>
    <col min="263" max="16384" width="9" style="138"/>
  </cols>
  <sheetData>
    <row r="1" spans="1:262" ht="11.25" customHeight="1" x14ac:dyDescent="0.3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3">
      <c r="E2" s="140"/>
      <c r="F2" s="152" t="s">
        <v>55</v>
      </c>
      <c r="G2" s="657" t="s">
        <v>56</v>
      </c>
      <c r="H2" s="153" t="s">
        <v>57</v>
      </c>
      <c r="I2" s="659">
        <v>45198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3">
      <c r="E3" s="140"/>
      <c r="F3" s="155" t="s">
        <v>59</v>
      </c>
      <c r="G3" s="658"/>
      <c r="H3" s="156" t="s">
        <v>60</v>
      </c>
      <c r="I3" s="660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3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3">
      <c r="E5" s="157"/>
      <c r="F5" s="712" t="s">
        <v>61</v>
      </c>
      <c r="G5" s="712"/>
      <c r="H5" s="712"/>
      <c r="I5" s="712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3">
      <c r="E6" s="713" t="s">
        <v>63</v>
      </c>
      <c r="F6" s="712"/>
      <c r="G6" s="712"/>
      <c r="H6" s="712"/>
      <c r="I6" s="712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3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5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5">
      <c r="B9" s="170"/>
      <c r="D9" s="170"/>
      <c r="E9" s="168"/>
      <c r="F9" s="171"/>
      <c r="G9" s="171"/>
      <c r="H9" s="168"/>
      <c r="I9" s="667" t="s">
        <v>67</v>
      </c>
      <c r="J9" s="668"/>
      <c r="K9" s="668"/>
      <c r="L9" s="668"/>
      <c r="M9" s="669" t="s">
        <v>68</v>
      </c>
      <c r="N9" s="670"/>
      <c r="O9" s="670"/>
      <c r="P9" s="670"/>
      <c r="Q9" s="673" t="s">
        <v>69</v>
      </c>
      <c r="R9" s="674"/>
      <c r="S9" s="674"/>
      <c r="T9" s="674"/>
      <c r="U9" s="675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3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704" t="s">
        <v>79</v>
      </c>
      <c r="S10" s="705"/>
      <c r="T10" s="706" t="s">
        <v>80</v>
      </c>
      <c r="U10" s="707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6" thickBot="1" x14ac:dyDescent="0.35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5">
      <c r="A12" s="190" t="s">
        <v>95</v>
      </c>
      <c r="B12" s="139">
        <f>SUM(B13:B28,D13:D27)</f>
        <v>27.2</v>
      </c>
      <c r="C12" s="190"/>
      <c r="E12" s="157"/>
      <c r="F12" s="678" t="s">
        <v>146</v>
      </c>
      <c r="G12" s="191" t="s">
        <v>96</v>
      </c>
      <c r="H12" s="192"/>
      <c r="I12" s="681" t="s">
        <v>16</v>
      </c>
      <c r="J12" s="690"/>
      <c r="K12" s="684"/>
      <c r="L12" s="690"/>
      <c r="M12" s="661" t="s">
        <v>178</v>
      </c>
      <c r="N12" s="664" t="s">
        <v>179</v>
      </c>
      <c r="O12" s="664" t="s">
        <v>182</v>
      </c>
      <c r="P12" s="695" t="s">
        <v>168</v>
      </c>
      <c r="Q12" s="693" t="s">
        <v>97</v>
      </c>
      <c r="R12" s="694"/>
      <c r="S12" s="694"/>
      <c r="T12" s="694"/>
      <c r="U12" s="711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3">
      <c r="A13" s="138">
        <v>1</v>
      </c>
      <c r="B13" s="196">
        <v>0.5</v>
      </c>
      <c r="C13" s="138">
        <v>17</v>
      </c>
      <c r="D13" s="196"/>
      <c r="E13" s="157"/>
      <c r="F13" s="679"/>
      <c r="G13" s="198"/>
      <c r="H13" s="199"/>
      <c r="I13" s="682"/>
      <c r="J13" s="691"/>
      <c r="K13" s="685"/>
      <c r="L13" s="691"/>
      <c r="M13" s="662"/>
      <c r="N13" s="665"/>
      <c r="O13" s="665"/>
      <c r="P13" s="696"/>
      <c r="Q13" s="200" t="s">
        <v>126</v>
      </c>
      <c r="R13" s="201">
        <v>4379.6000000000004</v>
      </c>
      <c r="S13" s="202"/>
      <c r="T13" s="203">
        <f>R13-H26</f>
        <v>19.000000000000909</v>
      </c>
      <c r="U13" s="233"/>
      <c r="V13" s="231" t="s">
        <v>99</v>
      </c>
      <c r="W13" s="159"/>
      <c r="Z13" s="194"/>
      <c r="AA13" s="195"/>
    </row>
    <row r="14" spans="1:262" ht="31.5" customHeight="1" x14ac:dyDescent="0.3">
      <c r="A14" s="138">
        <v>2</v>
      </c>
      <c r="B14" s="196"/>
      <c r="C14" s="138">
        <v>18</v>
      </c>
      <c r="D14" s="196">
        <v>2</v>
      </c>
      <c r="E14" s="157"/>
      <c r="F14" s="679"/>
      <c r="G14" s="198"/>
      <c r="H14" s="199"/>
      <c r="I14" s="682"/>
      <c r="J14" s="691"/>
      <c r="K14" s="685"/>
      <c r="L14" s="691"/>
      <c r="M14" s="662"/>
      <c r="N14" s="665"/>
      <c r="O14" s="665"/>
      <c r="P14" s="696"/>
      <c r="Q14" s="205" t="s">
        <v>127</v>
      </c>
      <c r="R14" s="206">
        <v>4373.7</v>
      </c>
      <c r="S14" s="207"/>
      <c r="T14" s="208">
        <f>R14-H26</f>
        <v>13.100000000000364</v>
      </c>
      <c r="U14" s="209"/>
      <c r="V14" s="210"/>
      <c r="W14" s="159"/>
      <c r="Z14" s="194"/>
      <c r="AA14" s="195"/>
    </row>
    <row r="15" spans="1:262" ht="31.5" customHeight="1" x14ac:dyDescent="0.3">
      <c r="A15" s="138">
        <v>3</v>
      </c>
      <c r="B15" s="380"/>
      <c r="C15" s="138">
        <v>19</v>
      </c>
      <c r="D15" s="196"/>
      <c r="E15" s="157"/>
      <c r="F15" s="679"/>
      <c r="G15" s="198"/>
      <c r="H15" s="199"/>
      <c r="I15" s="682"/>
      <c r="J15" s="691"/>
      <c r="K15" s="685"/>
      <c r="L15" s="691"/>
      <c r="M15" s="662"/>
      <c r="N15" s="665"/>
      <c r="O15" s="665"/>
      <c r="P15" s="696"/>
      <c r="Q15" s="205" t="s">
        <v>128</v>
      </c>
      <c r="R15" s="206">
        <v>4375.2</v>
      </c>
      <c r="S15" s="207"/>
      <c r="T15" s="211">
        <f>R15-H26</f>
        <v>14.600000000000364</v>
      </c>
      <c r="U15" s="209"/>
      <c r="V15" s="210"/>
      <c r="W15" s="159"/>
      <c r="Z15" s="194"/>
      <c r="AA15" s="195"/>
    </row>
    <row r="16" spans="1:262" ht="31.5" customHeight="1" x14ac:dyDescent="0.3">
      <c r="A16" s="138">
        <v>4</v>
      </c>
      <c r="B16" s="196">
        <v>1.7</v>
      </c>
      <c r="C16" s="138">
        <v>20</v>
      </c>
      <c r="D16" s="196"/>
      <c r="E16" s="157"/>
      <c r="F16" s="679"/>
      <c r="G16" s="198"/>
      <c r="H16" s="199"/>
      <c r="I16" s="682"/>
      <c r="J16" s="691"/>
      <c r="K16" s="685"/>
      <c r="L16" s="691"/>
      <c r="M16" s="662"/>
      <c r="N16" s="665"/>
      <c r="O16" s="665"/>
      <c r="P16" s="696"/>
      <c r="Q16" s="212" t="s">
        <v>129</v>
      </c>
      <c r="R16" s="213">
        <v>4425.2</v>
      </c>
      <c r="S16" s="214" t="s">
        <v>25</v>
      </c>
      <c r="T16" s="211">
        <f>R16-H26</f>
        <v>64.600000000000364</v>
      </c>
      <c r="U16" s="215"/>
      <c r="V16" s="210"/>
      <c r="W16" s="159"/>
      <c r="Z16" s="194"/>
      <c r="AA16" s="195"/>
    </row>
    <row r="17" spans="1:27" ht="31.5" customHeight="1" x14ac:dyDescent="0.3">
      <c r="A17" s="138">
        <v>5</v>
      </c>
      <c r="B17" s="380"/>
      <c r="C17" s="138">
        <v>21</v>
      </c>
      <c r="D17" s="196">
        <v>1.8</v>
      </c>
      <c r="E17" s="157"/>
      <c r="F17" s="679"/>
      <c r="G17" s="198"/>
      <c r="H17" s="199"/>
      <c r="I17" s="682"/>
      <c r="J17" s="691"/>
      <c r="K17" s="685"/>
      <c r="L17" s="691"/>
      <c r="M17" s="662"/>
      <c r="N17" s="665"/>
      <c r="O17" s="665"/>
      <c r="P17" s="696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5">
      <c r="A18" s="138">
        <v>6</v>
      </c>
      <c r="B18" s="196"/>
      <c r="C18" s="138">
        <v>22</v>
      </c>
      <c r="D18" s="196"/>
      <c r="E18" s="157"/>
      <c r="F18" s="679"/>
      <c r="G18" s="198"/>
      <c r="H18" s="199"/>
      <c r="I18" s="682"/>
      <c r="J18" s="691"/>
      <c r="K18" s="685"/>
      <c r="L18" s="691"/>
      <c r="M18" s="662"/>
      <c r="N18" s="665"/>
      <c r="O18" s="665"/>
      <c r="P18" s="696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3">
      <c r="A19" s="138">
        <v>7</v>
      </c>
      <c r="B19" s="380">
        <v>2</v>
      </c>
      <c r="C19" s="138">
        <v>23</v>
      </c>
      <c r="D19" s="196">
        <v>4.4000000000000004</v>
      </c>
      <c r="E19" s="157"/>
      <c r="F19" s="679"/>
      <c r="G19" s="198"/>
      <c r="H19" s="199"/>
      <c r="I19" s="682"/>
      <c r="J19" s="691"/>
      <c r="K19" s="685"/>
      <c r="L19" s="691"/>
      <c r="M19" s="662"/>
      <c r="N19" s="665"/>
      <c r="O19" s="665"/>
      <c r="P19" s="696"/>
      <c r="Q19" s="212" t="s">
        <v>131</v>
      </c>
      <c r="R19" s="223"/>
      <c r="S19" s="224">
        <v>45267</v>
      </c>
      <c r="T19" s="223"/>
      <c r="U19" s="225">
        <f>S19-I2</f>
        <v>69</v>
      </c>
      <c r="V19" s="457" t="s">
        <v>101</v>
      </c>
      <c r="W19" s="159"/>
      <c r="Z19" s="194"/>
      <c r="AA19" s="195"/>
    </row>
    <row r="20" spans="1:27" ht="31.5" customHeight="1" x14ac:dyDescent="0.3">
      <c r="A20" s="138">
        <v>8</v>
      </c>
      <c r="B20" s="196"/>
      <c r="C20" s="138">
        <v>24</v>
      </c>
      <c r="D20" s="196">
        <v>1.4</v>
      </c>
      <c r="E20" s="157"/>
      <c r="F20" s="679"/>
      <c r="G20" s="198"/>
      <c r="H20" s="199"/>
      <c r="I20" s="682"/>
      <c r="J20" s="691"/>
      <c r="K20" s="685"/>
      <c r="L20" s="691"/>
      <c r="M20" s="662"/>
      <c r="N20" s="665"/>
      <c r="O20" s="665"/>
      <c r="P20" s="696"/>
      <c r="Q20" s="331" t="s">
        <v>144</v>
      </c>
      <c r="R20" s="223"/>
      <c r="S20" s="332">
        <v>45213</v>
      </c>
      <c r="T20" s="223"/>
      <c r="U20" s="333">
        <f>S20-I2</f>
        <v>15</v>
      </c>
      <c r="V20" s="226"/>
      <c r="W20" s="159"/>
      <c r="Z20" s="194"/>
      <c r="AA20" s="195"/>
    </row>
    <row r="21" spans="1:27" ht="31.5" customHeight="1" thickBot="1" x14ac:dyDescent="0.35">
      <c r="A21" s="138">
        <v>9</v>
      </c>
      <c r="B21" s="380"/>
      <c r="C21" s="138">
        <v>25</v>
      </c>
      <c r="D21" s="380">
        <v>2</v>
      </c>
      <c r="E21" s="157"/>
      <c r="F21" s="679"/>
      <c r="G21" s="198"/>
      <c r="H21" s="199"/>
      <c r="I21" s="682"/>
      <c r="J21" s="691"/>
      <c r="K21" s="685"/>
      <c r="L21" s="691"/>
      <c r="M21" s="662"/>
      <c r="N21" s="665"/>
      <c r="O21" s="665"/>
      <c r="P21" s="696"/>
      <c r="Q21" s="359" t="s">
        <v>157</v>
      </c>
      <c r="R21" s="298"/>
      <c r="S21" s="360">
        <v>45358</v>
      </c>
      <c r="T21" s="298"/>
      <c r="U21" s="358">
        <f>S21-I2</f>
        <v>160</v>
      </c>
      <c r="V21" s="222"/>
      <c r="W21" s="159"/>
      <c r="Z21" s="194"/>
      <c r="AA21" s="195"/>
    </row>
    <row r="22" spans="1:27" ht="31.5" customHeight="1" thickTop="1" x14ac:dyDescent="0.3">
      <c r="A22" s="138">
        <v>10</v>
      </c>
      <c r="B22" s="196"/>
      <c r="C22" s="138">
        <v>26</v>
      </c>
      <c r="D22" s="380"/>
      <c r="E22" s="157"/>
      <c r="F22" s="679"/>
      <c r="G22" s="198"/>
      <c r="H22" s="199"/>
      <c r="I22" s="682"/>
      <c r="J22" s="691"/>
      <c r="K22" s="685"/>
      <c r="L22" s="691"/>
      <c r="M22" s="662"/>
      <c r="N22" s="665"/>
      <c r="O22" s="665"/>
      <c r="P22" s="696"/>
      <c r="Q22" s="364" t="s">
        <v>125</v>
      </c>
      <c r="R22" s="365">
        <v>4366.3</v>
      </c>
      <c r="S22" s="366">
        <v>45201</v>
      </c>
      <c r="T22" s="365">
        <f>R22-H26</f>
        <v>5.7000000000007276</v>
      </c>
      <c r="U22" s="367">
        <f>S22-I2</f>
        <v>3</v>
      </c>
      <c r="V22" s="222"/>
      <c r="W22" s="159"/>
      <c r="Z22" s="194"/>
      <c r="AA22" s="195"/>
    </row>
    <row r="23" spans="1:27" ht="31.5" customHeight="1" x14ac:dyDescent="0.3">
      <c r="A23" s="138">
        <v>11</v>
      </c>
      <c r="B23" s="196">
        <v>2</v>
      </c>
      <c r="C23" s="138">
        <v>27</v>
      </c>
      <c r="D23" s="380">
        <v>1.3</v>
      </c>
      <c r="E23" s="157"/>
      <c r="F23" s="679"/>
      <c r="G23" s="197"/>
      <c r="H23" s="199"/>
      <c r="I23" s="682"/>
      <c r="J23" s="691"/>
      <c r="K23" s="685"/>
      <c r="L23" s="691"/>
      <c r="M23" s="662"/>
      <c r="N23" s="665"/>
      <c r="O23" s="665"/>
      <c r="P23" s="696"/>
      <c r="Q23" s="329" t="s">
        <v>130</v>
      </c>
      <c r="R23" s="330">
        <v>4425.2</v>
      </c>
      <c r="S23" s="334">
        <v>45340</v>
      </c>
      <c r="T23" s="330">
        <f>R23-H26</f>
        <v>64.600000000000364</v>
      </c>
      <c r="U23" s="333">
        <f>S23-I2</f>
        <v>142</v>
      </c>
      <c r="V23" s="229"/>
      <c r="W23" s="159"/>
      <c r="Z23" s="194"/>
      <c r="AA23" s="195"/>
    </row>
    <row r="24" spans="1:27" ht="31.5" customHeight="1" x14ac:dyDescent="0.3">
      <c r="A24" s="138">
        <v>12</v>
      </c>
      <c r="B24" s="196">
        <v>2.1</v>
      </c>
      <c r="C24" s="138">
        <v>28</v>
      </c>
      <c r="D24" s="196">
        <v>1</v>
      </c>
      <c r="E24" s="157"/>
      <c r="F24" s="679"/>
      <c r="G24" s="197"/>
      <c r="H24" s="199"/>
      <c r="I24" s="682"/>
      <c r="J24" s="691"/>
      <c r="K24" s="685"/>
      <c r="L24" s="691"/>
      <c r="M24" s="662"/>
      <c r="N24" s="665"/>
      <c r="O24" s="665"/>
      <c r="P24" s="696"/>
      <c r="Q24" s="329" t="s">
        <v>163</v>
      </c>
      <c r="R24" s="330">
        <v>4487.6000000000004</v>
      </c>
      <c r="S24" s="334">
        <v>45267</v>
      </c>
      <c r="T24" s="330">
        <f>R24-H26</f>
        <v>127.00000000000091</v>
      </c>
      <c r="U24" s="333">
        <f>S24-I2</f>
        <v>69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5">
      <c r="A25" s="138">
        <v>13</v>
      </c>
      <c r="B25" s="380">
        <v>1</v>
      </c>
      <c r="C25" s="138">
        <v>29</v>
      </c>
      <c r="D25" s="196"/>
      <c r="E25" s="157"/>
      <c r="F25" s="679"/>
      <c r="G25" s="197" t="s">
        <v>103</v>
      </c>
      <c r="H25" s="199"/>
      <c r="I25" s="682"/>
      <c r="J25" s="691"/>
      <c r="K25" s="685"/>
      <c r="L25" s="691"/>
      <c r="M25" s="662"/>
      <c r="N25" s="665"/>
      <c r="O25" s="665"/>
      <c r="P25" s="696"/>
      <c r="Q25" s="331"/>
      <c r="R25" s="235"/>
      <c r="S25" s="332"/>
      <c r="T25" s="235"/>
      <c r="U25" s="333"/>
      <c r="V25" s="457" t="s">
        <v>101</v>
      </c>
      <c r="W25" s="159"/>
      <c r="Z25" s="194"/>
      <c r="AA25" s="195"/>
    </row>
    <row r="26" spans="1:27" ht="31.5" customHeight="1" thickTop="1" thickBot="1" x14ac:dyDescent="0.35">
      <c r="A26" s="138">
        <v>14</v>
      </c>
      <c r="B26" s="196">
        <v>1.4</v>
      </c>
      <c r="C26" s="138">
        <v>30</v>
      </c>
      <c r="D26" s="196"/>
      <c r="E26" s="157"/>
      <c r="F26" s="679"/>
      <c r="G26" s="232">
        <f>5614.6+B12</f>
        <v>5641.8</v>
      </c>
      <c r="H26" s="199">
        <f>4333.4+B12</f>
        <v>4360.5999999999995</v>
      </c>
      <c r="I26" s="682"/>
      <c r="J26" s="691"/>
      <c r="K26" s="685"/>
      <c r="L26" s="691"/>
      <c r="M26" s="662"/>
      <c r="N26" s="665"/>
      <c r="O26" s="665"/>
      <c r="P26" s="696"/>
      <c r="Q26" s="693" t="s">
        <v>104</v>
      </c>
      <c r="R26" s="694"/>
      <c r="S26" s="694"/>
      <c r="T26" s="694"/>
      <c r="U26" s="711"/>
      <c r="V26" s="231"/>
      <c r="W26" s="159"/>
      <c r="Z26" s="194"/>
      <c r="AA26" s="195"/>
    </row>
    <row r="27" spans="1:27" ht="31.5" customHeight="1" thickTop="1" x14ac:dyDescent="0.3">
      <c r="A27" s="138">
        <v>15</v>
      </c>
      <c r="B27" s="196">
        <v>2.6</v>
      </c>
      <c r="C27" s="138">
        <v>31</v>
      </c>
      <c r="D27" s="196"/>
      <c r="E27" s="157"/>
      <c r="F27" s="679"/>
      <c r="G27" s="197"/>
      <c r="H27" s="199"/>
      <c r="I27" s="682"/>
      <c r="J27" s="691"/>
      <c r="K27" s="685"/>
      <c r="L27" s="691"/>
      <c r="M27" s="662"/>
      <c r="N27" s="665"/>
      <c r="O27" s="665"/>
      <c r="P27" s="696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3">
      <c r="A28" s="138">
        <v>16</v>
      </c>
      <c r="B28" s="380"/>
      <c r="E28" s="157"/>
      <c r="F28" s="679"/>
      <c r="G28" s="197" t="s">
        <v>105</v>
      </c>
      <c r="H28" s="199"/>
      <c r="I28" s="682"/>
      <c r="J28" s="691"/>
      <c r="K28" s="685"/>
      <c r="L28" s="691"/>
      <c r="M28" s="662"/>
      <c r="N28" s="665"/>
      <c r="O28" s="665"/>
      <c r="P28" s="696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3">
      <c r="E29" s="157"/>
      <c r="F29" s="679"/>
      <c r="G29" s="232">
        <f>5180.8+B12</f>
        <v>5208</v>
      </c>
      <c r="H29" s="232"/>
      <c r="I29" s="682"/>
      <c r="J29" s="691"/>
      <c r="K29" s="685"/>
      <c r="L29" s="691"/>
      <c r="M29" s="662"/>
      <c r="N29" s="665"/>
      <c r="O29" s="665"/>
      <c r="P29" s="696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3">
      <c r="E30" s="157"/>
      <c r="F30" s="679"/>
      <c r="G30" s="198"/>
      <c r="H30" s="199"/>
      <c r="I30" s="682"/>
      <c r="J30" s="691"/>
      <c r="K30" s="685"/>
      <c r="L30" s="691"/>
      <c r="M30" s="662"/>
      <c r="N30" s="665"/>
      <c r="O30" s="665"/>
      <c r="P30" s="696"/>
      <c r="Q30" s="329" t="s">
        <v>155</v>
      </c>
      <c r="R30" s="397">
        <v>4583.1000000000004</v>
      </c>
      <c r="S30" s="334">
        <v>45590</v>
      </c>
      <c r="T30" s="398">
        <f>R30-H26</f>
        <v>222.50000000000091</v>
      </c>
      <c r="U30" s="399">
        <f>S30-I2</f>
        <v>392</v>
      </c>
      <c r="V30" s="237" t="s">
        <v>106</v>
      </c>
      <c r="W30" s="159"/>
      <c r="Z30" s="194"/>
      <c r="AA30" s="195"/>
    </row>
    <row r="31" spans="1:27" ht="31.5" customHeight="1" x14ac:dyDescent="0.3">
      <c r="E31" s="157"/>
      <c r="F31" s="679"/>
      <c r="G31" s="198"/>
      <c r="H31" s="199"/>
      <c r="I31" s="682"/>
      <c r="J31" s="691"/>
      <c r="K31" s="685"/>
      <c r="L31" s="691"/>
      <c r="M31" s="662"/>
      <c r="N31" s="665"/>
      <c r="O31" s="665"/>
      <c r="P31" s="696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3">
      <c r="E32" s="157"/>
      <c r="F32" s="679"/>
      <c r="G32" s="198"/>
      <c r="H32" s="199"/>
      <c r="I32" s="682"/>
      <c r="J32" s="691"/>
      <c r="K32" s="685"/>
      <c r="L32" s="691"/>
      <c r="M32" s="662"/>
      <c r="N32" s="665"/>
      <c r="O32" s="665"/>
      <c r="P32" s="696"/>
      <c r="Q32" s="331" t="s">
        <v>156</v>
      </c>
      <c r="R32" s="351">
        <v>4515.2</v>
      </c>
      <c r="S32" s="389"/>
      <c r="T32" s="235">
        <f>R32-H26</f>
        <v>154.60000000000036</v>
      </c>
      <c r="U32" s="390"/>
      <c r="V32" s="210"/>
      <c r="W32" s="159"/>
      <c r="Z32" s="194"/>
      <c r="AA32" s="195"/>
    </row>
    <row r="33" spans="5:27" ht="31.5" customHeight="1" thickBot="1" x14ac:dyDescent="0.35">
      <c r="E33" s="157"/>
      <c r="F33" s="679"/>
      <c r="G33" s="198"/>
      <c r="H33" s="199"/>
      <c r="I33" s="682"/>
      <c r="J33" s="691"/>
      <c r="K33" s="685"/>
      <c r="L33" s="691"/>
      <c r="M33" s="662"/>
      <c r="N33" s="665"/>
      <c r="O33" s="665"/>
      <c r="P33" s="696"/>
      <c r="Q33" s="708" t="s">
        <v>107</v>
      </c>
      <c r="R33" s="709"/>
      <c r="S33" s="709"/>
      <c r="T33" s="709"/>
      <c r="U33" s="710"/>
      <c r="V33" s="210"/>
      <c r="W33" s="159"/>
      <c r="Z33" s="194"/>
      <c r="AA33" s="195"/>
    </row>
    <row r="34" spans="5:27" ht="31.5" customHeight="1" thickTop="1" x14ac:dyDescent="0.3">
      <c r="E34" s="157"/>
      <c r="F34" s="679"/>
      <c r="G34" s="198"/>
      <c r="H34" s="199"/>
      <c r="I34" s="682"/>
      <c r="J34" s="691"/>
      <c r="K34" s="685"/>
      <c r="L34" s="691"/>
      <c r="M34" s="662"/>
      <c r="N34" s="665"/>
      <c r="O34" s="665"/>
      <c r="P34" s="696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3">
      <c r="E35" s="157"/>
      <c r="F35" s="679"/>
      <c r="G35" s="198"/>
      <c r="H35" s="199"/>
      <c r="I35" s="682"/>
      <c r="J35" s="691"/>
      <c r="K35" s="685"/>
      <c r="L35" s="691"/>
      <c r="M35" s="662"/>
      <c r="N35" s="665"/>
      <c r="O35" s="665"/>
      <c r="P35" s="696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3">
      <c r="E36" s="157"/>
      <c r="F36" s="679"/>
      <c r="G36" s="198"/>
      <c r="H36" s="199"/>
      <c r="I36" s="682"/>
      <c r="J36" s="691"/>
      <c r="K36" s="685"/>
      <c r="L36" s="691"/>
      <c r="M36" s="662"/>
      <c r="N36" s="665"/>
      <c r="O36" s="665"/>
      <c r="P36" s="696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3">
      <c r="E37" s="157"/>
      <c r="F37" s="679"/>
      <c r="G37" s="198"/>
      <c r="H37" s="199"/>
      <c r="I37" s="682"/>
      <c r="J37" s="691"/>
      <c r="K37" s="685"/>
      <c r="L37" s="691"/>
      <c r="M37" s="662"/>
      <c r="N37" s="665"/>
      <c r="O37" s="665"/>
      <c r="P37" s="696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3">
      <c r="E38" s="157"/>
      <c r="F38" s="679"/>
      <c r="G38" s="198"/>
      <c r="H38" s="199"/>
      <c r="I38" s="682"/>
      <c r="J38" s="691"/>
      <c r="K38" s="685"/>
      <c r="L38" s="691"/>
      <c r="M38" s="662"/>
      <c r="N38" s="665"/>
      <c r="O38" s="665"/>
      <c r="P38" s="696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3">
      <c r="E39" s="157"/>
      <c r="F39" s="679"/>
      <c r="G39" s="198"/>
      <c r="H39" s="199"/>
      <c r="I39" s="682"/>
      <c r="J39" s="691"/>
      <c r="K39" s="685"/>
      <c r="L39" s="691"/>
      <c r="M39" s="662"/>
      <c r="N39" s="665"/>
      <c r="O39" s="665"/>
      <c r="P39" s="696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3">
      <c r="E40" s="157"/>
      <c r="F40" s="680"/>
      <c r="G40" s="250"/>
      <c r="H40" s="251"/>
      <c r="I40" s="683"/>
      <c r="J40" s="692"/>
      <c r="K40" s="686"/>
      <c r="L40" s="692"/>
      <c r="M40" s="663"/>
      <c r="N40" s="666"/>
      <c r="O40" s="666"/>
      <c r="P40" s="697"/>
      <c r="Q40" s="331" t="s">
        <v>158</v>
      </c>
      <c r="R40" s="235">
        <v>4416</v>
      </c>
      <c r="S40" s="388"/>
      <c r="T40" s="235">
        <f>R40-H26</f>
        <v>55.400000000000546</v>
      </c>
      <c r="U40" s="387"/>
      <c r="V40" s="253">
        <v>600</v>
      </c>
      <c r="W40" s="159"/>
      <c r="Z40" s="194"/>
      <c r="AA40" s="195"/>
    </row>
    <row r="41" spans="5:27" ht="9.9" customHeight="1" thickBot="1" x14ac:dyDescent="0.35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3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5">
      <c r="E43" s="140"/>
      <c r="F43" s="152" t="s">
        <v>55</v>
      </c>
      <c r="G43" s="657" t="s">
        <v>56</v>
      </c>
      <c r="H43" s="153" t="s">
        <v>57</v>
      </c>
      <c r="I43" s="659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idden="1" thickBot="1" x14ac:dyDescent="0.35">
      <c r="E44" s="140"/>
      <c r="F44" s="155" t="s">
        <v>59</v>
      </c>
      <c r="G44" s="658"/>
      <c r="H44" s="156" t="s">
        <v>60</v>
      </c>
      <c r="I44" s="660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3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3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3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3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3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3">
      <c r="E50" s="157"/>
      <c r="F50" s="166"/>
      <c r="G50" s="166"/>
      <c r="H50" s="168"/>
      <c r="I50" s="667" t="s">
        <v>111</v>
      </c>
      <c r="J50" s="668"/>
      <c r="K50" s="668"/>
      <c r="L50" s="668"/>
      <c r="M50" s="669" t="s">
        <v>112</v>
      </c>
      <c r="N50" s="670"/>
      <c r="O50" s="670"/>
      <c r="P50" s="670"/>
      <c r="Q50" s="673" t="s">
        <v>113</v>
      </c>
      <c r="R50" s="674"/>
      <c r="S50" s="674"/>
      <c r="T50" s="674"/>
      <c r="U50" s="675"/>
      <c r="V50" s="172"/>
      <c r="W50" s="159"/>
    </row>
    <row r="51" spans="1:27" ht="54.75" hidden="1" customHeight="1" x14ac:dyDescent="0.3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71" t="s">
        <v>114</v>
      </c>
      <c r="S51" s="672"/>
      <c r="T51" s="676" t="s">
        <v>115</v>
      </c>
      <c r="U51" s="677"/>
      <c r="V51" s="273" t="s">
        <v>81</v>
      </c>
      <c r="W51" s="159"/>
    </row>
    <row r="52" spans="1:27" ht="34.200000000000003" hidden="1" thickBot="1" x14ac:dyDescent="0.35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5">
      <c r="A53" s="190" t="s">
        <v>95</v>
      </c>
      <c r="B53" s="139">
        <f>SUM(B54:B72,D54:D71)</f>
        <v>32.5</v>
      </c>
      <c r="C53" s="190"/>
      <c r="E53" s="157"/>
      <c r="F53" s="678" t="s">
        <v>147</v>
      </c>
      <c r="G53" s="191" t="s">
        <v>119</v>
      </c>
      <c r="H53" s="192"/>
      <c r="I53" s="681" t="s">
        <v>16</v>
      </c>
      <c r="J53" s="690"/>
      <c r="K53" s="701"/>
      <c r="L53" s="664"/>
      <c r="M53" s="661" t="s">
        <v>166</v>
      </c>
      <c r="N53" s="664" t="s">
        <v>167</v>
      </c>
      <c r="O53" s="664" t="s">
        <v>185</v>
      </c>
      <c r="P53" s="695" t="s">
        <v>168</v>
      </c>
      <c r="Q53" s="693" t="s">
        <v>97</v>
      </c>
      <c r="R53" s="694"/>
      <c r="S53" s="694"/>
      <c r="T53" s="694"/>
      <c r="U53" s="694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3">
      <c r="A54" s="138">
        <v>1</v>
      </c>
      <c r="B54" s="196"/>
      <c r="C54" s="138">
        <v>17</v>
      </c>
      <c r="D54" s="196"/>
      <c r="E54" s="157"/>
      <c r="F54" s="679"/>
      <c r="G54" s="198"/>
      <c r="H54" s="199"/>
      <c r="I54" s="682"/>
      <c r="J54" s="700"/>
      <c r="K54" s="701"/>
      <c r="L54" s="702"/>
      <c r="M54" s="662"/>
      <c r="N54" s="665"/>
      <c r="O54" s="665"/>
      <c r="P54" s="696"/>
      <c r="Q54" s="200" t="s">
        <v>126</v>
      </c>
      <c r="R54" s="201">
        <v>4328.2</v>
      </c>
      <c r="S54" s="202"/>
      <c r="T54" s="203">
        <f>R54-H70</f>
        <v>9.6999999999998181</v>
      </c>
      <c r="U54" s="233"/>
      <c r="V54" s="204" t="s">
        <v>99</v>
      </c>
      <c r="W54" s="159"/>
      <c r="Z54" s="194"/>
      <c r="AA54" s="195"/>
    </row>
    <row r="55" spans="1:27" ht="31.5" customHeight="1" x14ac:dyDescent="0.3">
      <c r="A55" s="138">
        <v>2</v>
      </c>
      <c r="B55" s="196"/>
      <c r="C55" s="138">
        <v>18</v>
      </c>
      <c r="D55" s="196">
        <v>2.6</v>
      </c>
      <c r="E55" s="157"/>
      <c r="F55" s="679"/>
      <c r="G55" s="198"/>
      <c r="H55" s="199"/>
      <c r="I55" s="682"/>
      <c r="J55" s="700"/>
      <c r="K55" s="701"/>
      <c r="L55" s="702"/>
      <c r="M55" s="662"/>
      <c r="N55" s="665"/>
      <c r="O55" s="665"/>
      <c r="P55" s="696"/>
      <c r="Q55" s="205" t="s">
        <v>127</v>
      </c>
      <c r="R55" s="201">
        <v>4337.3</v>
      </c>
      <c r="S55" s="202"/>
      <c r="T55" s="203">
        <f>R55-H70</f>
        <v>18.800000000000182</v>
      </c>
      <c r="U55" s="209"/>
      <c r="V55" s="210"/>
      <c r="W55" s="159"/>
      <c r="Z55" s="194"/>
      <c r="AA55" s="195"/>
    </row>
    <row r="56" spans="1:27" ht="31.5" customHeight="1" x14ac:dyDescent="0.3">
      <c r="A56" s="138">
        <v>3</v>
      </c>
      <c r="B56" s="196"/>
      <c r="C56" s="138">
        <v>19</v>
      </c>
      <c r="D56" s="196">
        <v>2.1</v>
      </c>
      <c r="E56" s="157"/>
      <c r="F56" s="679"/>
      <c r="G56" s="198"/>
      <c r="H56" s="199"/>
      <c r="I56" s="682"/>
      <c r="J56" s="700"/>
      <c r="K56" s="701"/>
      <c r="L56" s="702"/>
      <c r="M56" s="662"/>
      <c r="N56" s="665"/>
      <c r="O56" s="665"/>
      <c r="P56" s="696"/>
      <c r="Q56" s="205" t="s">
        <v>128</v>
      </c>
      <c r="R56" s="206">
        <v>4355.6000000000004</v>
      </c>
      <c r="S56" s="207"/>
      <c r="T56" s="208">
        <f>R56-H70</f>
        <v>37.100000000000364</v>
      </c>
      <c r="U56" s="209"/>
      <c r="V56" s="210"/>
      <c r="W56" s="159"/>
      <c r="Z56" s="194"/>
      <c r="AA56" s="195"/>
    </row>
    <row r="57" spans="1:27" ht="31.5" customHeight="1" x14ac:dyDescent="0.3">
      <c r="A57" s="138">
        <v>4</v>
      </c>
      <c r="B57" s="196">
        <v>1.7</v>
      </c>
      <c r="C57" s="138">
        <v>20</v>
      </c>
      <c r="D57" s="196">
        <v>2</v>
      </c>
      <c r="E57" s="157"/>
      <c r="F57" s="679"/>
      <c r="G57" s="198"/>
      <c r="H57" s="199"/>
      <c r="I57" s="682"/>
      <c r="J57" s="700"/>
      <c r="K57" s="701"/>
      <c r="L57" s="702"/>
      <c r="M57" s="662"/>
      <c r="N57" s="665"/>
      <c r="O57" s="665"/>
      <c r="P57" s="696"/>
      <c r="Q57" s="212" t="s">
        <v>129</v>
      </c>
      <c r="R57" s="206">
        <v>4405.6000000000004</v>
      </c>
      <c r="S57" s="207"/>
      <c r="T57" s="211">
        <f>R57-H70</f>
        <v>87.100000000000364</v>
      </c>
      <c r="U57" s="215"/>
      <c r="V57" s="210"/>
      <c r="W57" s="159"/>
      <c r="Z57" s="194"/>
      <c r="AA57" s="195"/>
    </row>
    <row r="58" spans="1:27" ht="31.5" customHeight="1" thickBot="1" x14ac:dyDescent="0.35">
      <c r="A58" s="138">
        <v>5</v>
      </c>
      <c r="B58" s="196">
        <v>1.6</v>
      </c>
      <c r="C58" s="138">
        <v>21</v>
      </c>
      <c r="D58" s="196">
        <v>2.8</v>
      </c>
      <c r="E58" s="157"/>
      <c r="F58" s="679"/>
      <c r="G58" s="198"/>
      <c r="H58" s="199"/>
      <c r="I58" s="682"/>
      <c r="J58" s="700"/>
      <c r="K58" s="701"/>
      <c r="L58" s="702"/>
      <c r="M58" s="662"/>
      <c r="N58" s="665"/>
      <c r="O58" s="665"/>
      <c r="P58" s="696"/>
      <c r="Q58" s="286" t="s">
        <v>134</v>
      </c>
      <c r="R58" s="287">
        <v>4518</v>
      </c>
      <c r="S58" s="220"/>
      <c r="T58" s="287">
        <f>R58-H70</f>
        <v>199.5</v>
      </c>
      <c r="U58" s="342"/>
      <c r="V58" s="218"/>
      <c r="W58" s="159"/>
      <c r="Z58" s="194"/>
      <c r="AA58" s="195"/>
    </row>
    <row r="59" spans="1:27" ht="31.5" customHeight="1" thickTop="1" x14ac:dyDescent="0.3">
      <c r="A59" s="138">
        <v>6</v>
      </c>
      <c r="B59" s="196"/>
      <c r="C59" s="138">
        <v>22</v>
      </c>
      <c r="D59" s="196"/>
      <c r="E59" s="157"/>
      <c r="F59" s="679"/>
      <c r="G59" s="198"/>
      <c r="H59" s="199"/>
      <c r="I59" s="682"/>
      <c r="J59" s="700"/>
      <c r="K59" s="701"/>
      <c r="L59" s="702"/>
      <c r="M59" s="662"/>
      <c r="N59" s="665"/>
      <c r="O59" s="665"/>
      <c r="P59" s="696"/>
      <c r="Q59" s="339" t="s">
        <v>144</v>
      </c>
      <c r="R59" s="337"/>
      <c r="S59" s="340">
        <v>45226</v>
      </c>
      <c r="T59" s="337"/>
      <c r="U59" s="341">
        <f>S59-I2</f>
        <v>28</v>
      </c>
      <c r="V59" s="222" t="s">
        <v>100</v>
      </c>
      <c r="W59" s="159"/>
      <c r="Z59" s="194"/>
      <c r="AA59" s="195"/>
    </row>
    <row r="60" spans="1:27" ht="31.5" customHeight="1" x14ac:dyDescent="0.3">
      <c r="A60" s="138">
        <v>7</v>
      </c>
      <c r="B60" s="380"/>
      <c r="C60" s="138">
        <v>23</v>
      </c>
      <c r="D60" s="196"/>
      <c r="E60" s="157"/>
      <c r="F60" s="679"/>
      <c r="G60" s="198"/>
      <c r="H60" s="199"/>
      <c r="I60" s="682"/>
      <c r="J60" s="700"/>
      <c r="K60" s="701"/>
      <c r="L60" s="702"/>
      <c r="M60" s="662"/>
      <c r="N60" s="665"/>
      <c r="O60" s="665"/>
      <c r="P60" s="696"/>
      <c r="Q60" s="212" t="s">
        <v>132</v>
      </c>
      <c r="R60" s="223"/>
      <c r="S60" s="224">
        <v>45240</v>
      </c>
      <c r="T60" s="223"/>
      <c r="U60" s="225">
        <f>S60-I2</f>
        <v>42</v>
      </c>
      <c r="V60" s="714" t="s">
        <v>101</v>
      </c>
      <c r="W60" s="159"/>
      <c r="Z60" s="194"/>
      <c r="AA60" s="195"/>
    </row>
    <row r="61" spans="1:27" ht="31.5" customHeight="1" x14ac:dyDescent="0.3">
      <c r="A61" s="138">
        <v>8</v>
      </c>
      <c r="B61" s="196"/>
      <c r="C61" s="138">
        <v>24</v>
      </c>
      <c r="D61" s="196"/>
      <c r="E61" s="157"/>
      <c r="F61" s="679"/>
      <c r="G61" s="198"/>
      <c r="H61" s="199"/>
      <c r="I61" s="682"/>
      <c r="J61" s="700"/>
      <c r="K61" s="701"/>
      <c r="L61" s="702"/>
      <c r="M61" s="662"/>
      <c r="N61" s="665"/>
      <c r="O61" s="665"/>
      <c r="P61" s="696"/>
      <c r="Q61" s="288" t="s">
        <v>133</v>
      </c>
      <c r="R61" s="223"/>
      <c r="S61" s="289">
        <v>45317</v>
      </c>
      <c r="T61" s="223"/>
      <c r="U61" s="290">
        <f>S61-I2</f>
        <v>119</v>
      </c>
      <c r="V61" s="714"/>
      <c r="W61" s="159"/>
      <c r="Z61" s="194"/>
      <c r="AA61" s="195"/>
    </row>
    <row r="62" spans="1:27" ht="31.5" customHeight="1" x14ac:dyDescent="0.3">
      <c r="A62" s="138">
        <v>9</v>
      </c>
      <c r="B62" s="196">
        <v>2</v>
      </c>
      <c r="C62" s="138">
        <v>25</v>
      </c>
      <c r="D62" s="196"/>
      <c r="E62" s="157"/>
      <c r="F62" s="679"/>
      <c r="G62" s="198"/>
      <c r="H62" s="199"/>
      <c r="I62" s="682"/>
      <c r="J62" s="700"/>
      <c r="K62" s="701"/>
      <c r="L62" s="702"/>
      <c r="M62" s="662"/>
      <c r="N62" s="665"/>
      <c r="O62" s="665"/>
      <c r="P62" s="696"/>
      <c r="Q62" s="288" t="s">
        <v>135</v>
      </c>
      <c r="R62" s="223"/>
      <c r="S62" s="289">
        <v>45443</v>
      </c>
      <c r="T62" s="223"/>
      <c r="U62" s="341">
        <f>S62-I2</f>
        <v>245</v>
      </c>
      <c r="V62" s="222"/>
      <c r="W62" s="159"/>
      <c r="Z62" s="194"/>
      <c r="AA62" s="195"/>
    </row>
    <row r="63" spans="1:27" ht="31.5" customHeight="1" thickBot="1" x14ac:dyDescent="0.35">
      <c r="A63" s="138">
        <v>10</v>
      </c>
      <c r="B63" s="196"/>
      <c r="C63" s="138">
        <v>26</v>
      </c>
      <c r="D63" s="196">
        <v>1.4</v>
      </c>
      <c r="E63" s="157"/>
      <c r="F63" s="679"/>
      <c r="G63" s="198"/>
      <c r="H63" s="199"/>
      <c r="I63" s="682"/>
      <c r="J63" s="700"/>
      <c r="K63" s="701"/>
      <c r="L63" s="702"/>
      <c r="M63" s="662"/>
      <c r="N63" s="665"/>
      <c r="O63" s="665"/>
      <c r="P63" s="696"/>
      <c r="Q63" s="345" t="s">
        <v>136</v>
      </c>
      <c r="R63" s="343"/>
      <c r="S63" s="346">
        <v>45808</v>
      </c>
      <c r="T63" s="343"/>
      <c r="U63" s="344">
        <f>S63-I2</f>
        <v>610</v>
      </c>
      <c r="V63" s="222"/>
      <c r="W63" s="159"/>
      <c r="Z63" s="194"/>
      <c r="AA63" s="195"/>
    </row>
    <row r="64" spans="1:27" ht="31.5" customHeight="1" thickTop="1" x14ac:dyDescent="0.3">
      <c r="A64" s="138">
        <v>11</v>
      </c>
      <c r="B64" s="196">
        <v>5.2</v>
      </c>
      <c r="C64" s="138">
        <v>27</v>
      </c>
      <c r="D64" s="196">
        <v>2</v>
      </c>
      <c r="E64" s="157"/>
      <c r="F64" s="679"/>
      <c r="G64" s="198"/>
      <c r="H64" s="199"/>
      <c r="I64" s="682"/>
      <c r="J64" s="700"/>
      <c r="K64" s="701"/>
      <c r="L64" s="702"/>
      <c r="M64" s="662"/>
      <c r="N64" s="665"/>
      <c r="O64" s="665"/>
      <c r="P64" s="696"/>
      <c r="Q64" s="339" t="s">
        <v>140</v>
      </c>
      <c r="R64" s="347">
        <v>4328.5</v>
      </c>
      <c r="S64" s="348">
        <v>45203</v>
      </c>
      <c r="T64" s="349">
        <f>R64-H70</f>
        <v>10</v>
      </c>
      <c r="U64" s="350">
        <f>S64-I2</f>
        <v>5</v>
      </c>
      <c r="V64" s="229"/>
      <c r="W64" s="159"/>
      <c r="Z64" s="194"/>
      <c r="AA64" s="195"/>
    </row>
    <row r="65" spans="1:27" ht="31.5" customHeight="1" x14ac:dyDescent="0.3">
      <c r="A65" s="138">
        <v>12</v>
      </c>
      <c r="B65" s="196">
        <v>5.4</v>
      </c>
      <c r="C65" s="138">
        <v>28</v>
      </c>
      <c r="D65" s="196"/>
      <c r="E65" s="157"/>
      <c r="F65" s="679"/>
      <c r="G65" s="197"/>
      <c r="H65" s="199"/>
      <c r="I65" s="682"/>
      <c r="J65" s="700"/>
      <c r="K65" s="701"/>
      <c r="L65" s="702"/>
      <c r="M65" s="662"/>
      <c r="N65" s="665"/>
      <c r="O65" s="665"/>
      <c r="P65" s="696"/>
      <c r="Q65" s="339" t="s">
        <v>130</v>
      </c>
      <c r="R65" s="347">
        <v>4405.6000000000004</v>
      </c>
      <c r="S65" s="348">
        <v>45366</v>
      </c>
      <c r="T65" s="349">
        <f>R65-H70</f>
        <v>87.100000000000364</v>
      </c>
      <c r="U65" s="350">
        <f>S65-I2</f>
        <v>168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3">
      <c r="A66" s="138">
        <v>13</v>
      </c>
      <c r="B66" s="196">
        <v>2</v>
      </c>
      <c r="C66" s="138">
        <v>29</v>
      </c>
      <c r="D66" s="196"/>
      <c r="E66" s="157"/>
      <c r="F66" s="679"/>
      <c r="G66" s="197"/>
      <c r="H66" s="232"/>
      <c r="I66" s="682"/>
      <c r="J66" s="700"/>
      <c r="K66" s="701"/>
      <c r="L66" s="702"/>
      <c r="M66" s="662"/>
      <c r="N66" s="665"/>
      <c r="O66" s="665"/>
      <c r="P66" s="696"/>
      <c r="Q66" s="338" t="s">
        <v>137</v>
      </c>
      <c r="R66" s="351">
        <v>4518</v>
      </c>
      <c r="S66" s="352">
        <v>45808</v>
      </c>
      <c r="T66" s="351">
        <f>R66-H70</f>
        <v>199.5</v>
      </c>
      <c r="U66" s="353">
        <f>S66-I2</f>
        <v>610</v>
      </c>
      <c r="V66" s="231" t="s">
        <v>101</v>
      </c>
      <c r="W66" s="159"/>
      <c r="Z66" s="194"/>
      <c r="AA66" s="195"/>
    </row>
    <row r="67" spans="1:27" ht="31.5" customHeight="1" x14ac:dyDescent="0.3">
      <c r="A67" s="138">
        <v>14</v>
      </c>
      <c r="B67" s="196">
        <v>1.7</v>
      </c>
      <c r="C67" s="138">
        <v>30</v>
      </c>
      <c r="D67" s="196"/>
      <c r="E67" s="157"/>
      <c r="F67" s="679"/>
      <c r="G67" s="198"/>
      <c r="H67" s="199"/>
      <c r="I67" s="682"/>
      <c r="J67" s="700"/>
      <c r="K67" s="701"/>
      <c r="L67" s="702"/>
      <c r="M67" s="662"/>
      <c r="N67" s="665"/>
      <c r="O67" s="665"/>
      <c r="P67" s="696"/>
      <c r="Q67" s="338" t="s">
        <v>141</v>
      </c>
      <c r="R67" s="347">
        <v>4618</v>
      </c>
      <c r="S67" s="354">
        <v>45808</v>
      </c>
      <c r="T67" s="349">
        <f>R67-H70</f>
        <v>299.5</v>
      </c>
      <c r="U67" s="350">
        <f>S67-I2</f>
        <v>610</v>
      </c>
      <c r="V67" s="222"/>
      <c r="W67" s="159"/>
      <c r="Z67" s="194"/>
      <c r="AA67" s="195"/>
    </row>
    <row r="68" spans="1:27" ht="31.5" customHeight="1" x14ac:dyDescent="0.3">
      <c r="A68" s="138">
        <v>15</v>
      </c>
      <c r="B68" s="196"/>
      <c r="C68" s="138">
        <v>31</v>
      </c>
      <c r="D68" s="196"/>
      <c r="E68" s="157"/>
      <c r="F68" s="679"/>
      <c r="G68" s="197"/>
      <c r="H68" s="199"/>
      <c r="I68" s="682"/>
      <c r="J68" s="700"/>
      <c r="K68" s="701"/>
      <c r="L68" s="702"/>
      <c r="M68" s="662"/>
      <c r="N68" s="665"/>
      <c r="O68" s="665"/>
      <c r="P68" s="696"/>
      <c r="Q68" s="339" t="s">
        <v>142</v>
      </c>
      <c r="R68" s="347">
        <v>4818</v>
      </c>
      <c r="S68" s="348">
        <v>45808</v>
      </c>
      <c r="T68" s="349">
        <f>R68-H70</f>
        <v>499.5</v>
      </c>
      <c r="U68" s="350">
        <f>S68-I2</f>
        <v>610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3">
      <c r="A69" s="138">
        <v>16</v>
      </c>
      <c r="B69" s="196"/>
      <c r="D69" s="355"/>
      <c r="E69" s="157"/>
      <c r="F69" s="679"/>
      <c r="G69" s="197" t="s">
        <v>103</v>
      </c>
      <c r="H69" s="232"/>
      <c r="I69" s="682"/>
      <c r="J69" s="700"/>
      <c r="K69" s="701"/>
      <c r="L69" s="702"/>
      <c r="M69" s="662"/>
      <c r="N69" s="665"/>
      <c r="O69" s="665"/>
      <c r="P69" s="696"/>
      <c r="Q69" s="338" t="s">
        <v>139</v>
      </c>
      <c r="R69" s="351">
        <v>5418</v>
      </c>
      <c r="S69" s="352">
        <v>45808</v>
      </c>
      <c r="T69" s="351">
        <f>R69-H70</f>
        <v>1099.5</v>
      </c>
      <c r="U69" s="353">
        <f>S69-I2</f>
        <v>610</v>
      </c>
      <c r="V69" s="231"/>
      <c r="W69" s="159"/>
      <c r="Z69" s="194"/>
      <c r="AA69" s="195"/>
    </row>
    <row r="70" spans="1:27" ht="31.5" customHeight="1" x14ac:dyDescent="0.3">
      <c r="E70" s="157"/>
      <c r="F70" s="679"/>
      <c r="G70" s="232">
        <f>4828.3+B53</f>
        <v>4860.8</v>
      </c>
      <c r="H70" s="232">
        <f>4286+B53</f>
        <v>4318.5</v>
      </c>
      <c r="I70" s="682"/>
      <c r="J70" s="700"/>
      <c r="K70" s="701"/>
      <c r="L70" s="702"/>
      <c r="M70" s="662"/>
      <c r="N70" s="665"/>
      <c r="O70" s="665"/>
      <c r="P70" s="696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5">
      <c r="E71" s="157"/>
      <c r="F71" s="679"/>
      <c r="G71" s="197"/>
      <c r="H71" s="232"/>
      <c r="I71" s="682"/>
      <c r="J71" s="700"/>
      <c r="K71" s="701"/>
      <c r="L71" s="702"/>
      <c r="M71" s="662"/>
      <c r="N71" s="665"/>
      <c r="O71" s="665"/>
      <c r="P71" s="696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5">
      <c r="E72" s="157"/>
      <c r="F72" s="679"/>
      <c r="G72" s="197" t="s">
        <v>105</v>
      </c>
      <c r="H72" s="232"/>
      <c r="I72" s="682"/>
      <c r="J72" s="700"/>
      <c r="K72" s="701"/>
      <c r="L72" s="702"/>
      <c r="M72" s="662"/>
      <c r="N72" s="665"/>
      <c r="O72" s="665"/>
      <c r="P72" s="696"/>
      <c r="Q72" s="693" t="s">
        <v>104</v>
      </c>
      <c r="R72" s="694"/>
      <c r="S72" s="694"/>
      <c r="T72" s="694"/>
      <c r="U72" s="694"/>
      <c r="V72" s="236"/>
      <c r="W72" s="159"/>
      <c r="Z72" s="194"/>
      <c r="AA72" s="195"/>
    </row>
    <row r="73" spans="1:27" ht="31.5" customHeight="1" thickTop="1" x14ac:dyDescent="0.3">
      <c r="E73" s="157"/>
      <c r="F73" s="679"/>
      <c r="G73" s="232">
        <f>5531.8+B53</f>
        <v>5564.3</v>
      </c>
      <c r="H73" s="199"/>
      <c r="I73" s="682"/>
      <c r="J73" s="700"/>
      <c r="K73" s="701"/>
      <c r="L73" s="702"/>
      <c r="M73" s="662"/>
      <c r="N73" s="665"/>
      <c r="O73" s="665"/>
      <c r="P73" s="696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3">
      <c r="E74" s="157"/>
      <c r="F74" s="679"/>
      <c r="G74" s="198"/>
      <c r="H74" s="199"/>
      <c r="I74" s="682"/>
      <c r="J74" s="700"/>
      <c r="K74" s="701"/>
      <c r="L74" s="702"/>
      <c r="M74" s="662"/>
      <c r="N74" s="665"/>
      <c r="O74" s="665"/>
      <c r="P74" s="696"/>
      <c r="Q74" s="356" t="s">
        <v>180</v>
      </c>
      <c r="R74" s="439">
        <v>4415.6000000000004</v>
      </c>
      <c r="S74" s="419"/>
      <c r="T74" s="235">
        <f>R74-H70</f>
        <v>97.100000000000364</v>
      </c>
      <c r="U74" s="420"/>
      <c r="V74" s="237" t="s">
        <v>106</v>
      </c>
      <c r="W74" s="159"/>
      <c r="Z74" s="194"/>
      <c r="AA74" s="195"/>
    </row>
    <row r="75" spans="1:27" ht="31.5" customHeight="1" x14ac:dyDescent="0.3">
      <c r="E75" s="157"/>
      <c r="F75" s="679"/>
      <c r="G75" s="198"/>
      <c r="H75" s="199"/>
      <c r="I75" s="682"/>
      <c r="J75" s="700"/>
      <c r="K75" s="701"/>
      <c r="L75" s="702"/>
      <c r="M75" s="662"/>
      <c r="N75" s="665"/>
      <c r="O75" s="665"/>
      <c r="P75" s="696"/>
      <c r="Q75" s="331" t="s">
        <v>181</v>
      </c>
      <c r="R75" s="439">
        <v>4360.6000000000004</v>
      </c>
      <c r="S75" s="241"/>
      <c r="T75" s="235">
        <f>R75-H70</f>
        <v>42.100000000000364</v>
      </c>
      <c r="U75" s="242"/>
      <c r="V75" s="231" t="s">
        <v>99</v>
      </c>
      <c r="W75" s="159"/>
      <c r="Z75" s="194"/>
      <c r="AA75" s="195"/>
    </row>
    <row r="76" spans="1:27" ht="31.5" customHeight="1" x14ac:dyDescent="0.3">
      <c r="E76" s="157"/>
      <c r="F76" s="679"/>
      <c r="G76" s="198"/>
      <c r="H76" s="199"/>
      <c r="I76" s="682"/>
      <c r="J76" s="700"/>
      <c r="K76" s="701"/>
      <c r="L76" s="702"/>
      <c r="M76" s="662"/>
      <c r="N76" s="665"/>
      <c r="O76" s="665"/>
      <c r="P76" s="696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5">
      <c r="E77" s="157"/>
      <c r="F77" s="679"/>
      <c r="G77" s="198"/>
      <c r="H77" s="199"/>
      <c r="I77" s="682"/>
      <c r="J77" s="700"/>
      <c r="K77" s="701"/>
      <c r="L77" s="702"/>
      <c r="M77" s="662"/>
      <c r="N77" s="665"/>
      <c r="O77" s="665"/>
      <c r="P77" s="696"/>
      <c r="Q77" s="698" t="s">
        <v>107</v>
      </c>
      <c r="R77" s="699"/>
      <c r="S77" s="699"/>
      <c r="T77" s="699"/>
      <c r="U77" s="699"/>
      <c r="V77" s="210"/>
      <c r="W77" s="159"/>
      <c r="Z77" s="194"/>
      <c r="AA77" s="195"/>
    </row>
    <row r="78" spans="1:27" ht="31.5" customHeight="1" thickTop="1" x14ac:dyDescent="0.3">
      <c r="E78" s="157"/>
      <c r="F78" s="679"/>
      <c r="G78" s="198"/>
      <c r="H78" s="199"/>
      <c r="I78" s="682"/>
      <c r="J78" s="700"/>
      <c r="K78" s="701"/>
      <c r="L78" s="702"/>
      <c r="M78" s="662"/>
      <c r="N78" s="665"/>
      <c r="O78" s="665"/>
      <c r="P78" s="696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3">
      <c r="E79" s="157"/>
      <c r="F79" s="679"/>
      <c r="G79" s="198"/>
      <c r="H79" s="199"/>
      <c r="I79" s="682"/>
      <c r="J79" s="700"/>
      <c r="K79" s="701"/>
      <c r="L79" s="702"/>
      <c r="M79" s="662"/>
      <c r="N79" s="665"/>
      <c r="O79" s="665"/>
      <c r="P79" s="696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3">
      <c r="E80" s="157"/>
      <c r="F80" s="679"/>
      <c r="G80" s="198"/>
      <c r="H80" s="199"/>
      <c r="I80" s="682"/>
      <c r="J80" s="700"/>
      <c r="K80" s="701"/>
      <c r="L80" s="702"/>
      <c r="M80" s="662"/>
      <c r="N80" s="665"/>
      <c r="O80" s="665"/>
      <c r="P80" s="696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3">
      <c r="E81" s="157"/>
      <c r="F81" s="679"/>
      <c r="G81" s="198"/>
      <c r="H81" s="199"/>
      <c r="I81" s="682"/>
      <c r="J81" s="700"/>
      <c r="K81" s="701"/>
      <c r="L81" s="702"/>
      <c r="M81" s="662"/>
      <c r="N81" s="665"/>
      <c r="O81" s="665"/>
      <c r="P81" s="696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3">
      <c r="E82" s="157"/>
      <c r="F82" s="679"/>
      <c r="G82" s="198"/>
      <c r="H82" s="199"/>
      <c r="I82" s="682"/>
      <c r="J82" s="700"/>
      <c r="K82" s="701"/>
      <c r="L82" s="702"/>
      <c r="M82" s="662"/>
      <c r="N82" s="665"/>
      <c r="O82" s="665"/>
      <c r="P82" s="696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3">
      <c r="E83" s="157"/>
      <c r="F83" s="679"/>
      <c r="G83" s="198"/>
      <c r="H83" s="199"/>
      <c r="I83" s="682"/>
      <c r="J83" s="700"/>
      <c r="K83" s="701"/>
      <c r="L83" s="702"/>
      <c r="M83" s="662"/>
      <c r="N83" s="665"/>
      <c r="O83" s="665"/>
      <c r="P83" s="696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3">
      <c r="E84" s="157"/>
      <c r="F84" s="680"/>
      <c r="G84" s="250"/>
      <c r="H84" s="251"/>
      <c r="I84" s="683"/>
      <c r="J84" s="252"/>
      <c r="K84" s="701"/>
      <c r="L84" s="703"/>
      <c r="M84" s="663"/>
      <c r="N84" s="666"/>
      <c r="O84" s="666"/>
      <c r="P84" s="697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" customHeight="1" thickBot="1" x14ac:dyDescent="0.35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3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3">
      <c r="E87" s="140"/>
      <c r="F87" s="152" t="s">
        <v>55</v>
      </c>
      <c r="G87" s="657" t="s">
        <v>56</v>
      </c>
      <c r="H87" s="153" t="s">
        <v>57</v>
      </c>
      <c r="I87" s="659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idden="1" thickBot="1" x14ac:dyDescent="0.35">
      <c r="E88" s="140"/>
      <c r="F88" s="155" t="s">
        <v>59</v>
      </c>
      <c r="G88" s="658"/>
      <c r="H88" s="156" t="s">
        <v>60</v>
      </c>
      <c r="I88" s="660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3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3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3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3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3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3">
      <c r="E94" s="157"/>
      <c r="F94" s="166"/>
      <c r="G94" s="166"/>
      <c r="H94" s="168"/>
      <c r="I94" s="667" t="s">
        <v>111</v>
      </c>
      <c r="J94" s="668"/>
      <c r="K94" s="668"/>
      <c r="L94" s="668"/>
      <c r="M94" s="669" t="s">
        <v>112</v>
      </c>
      <c r="N94" s="670"/>
      <c r="O94" s="670"/>
      <c r="P94" s="670"/>
      <c r="Q94" s="673" t="s">
        <v>113</v>
      </c>
      <c r="R94" s="674"/>
      <c r="S94" s="674"/>
      <c r="T94" s="674"/>
      <c r="U94" s="675"/>
      <c r="V94" s="172"/>
      <c r="W94" s="159"/>
    </row>
    <row r="95" spans="5:27" ht="54.75" hidden="1" customHeight="1" x14ac:dyDescent="0.3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71" t="s">
        <v>114</v>
      </c>
      <c r="S95" s="672"/>
      <c r="T95" s="676" t="s">
        <v>115</v>
      </c>
      <c r="U95" s="677"/>
      <c r="V95" s="273" t="s">
        <v>81</v>
      </c>
      <c r="W95" s="159"/>
    </row>
    <row r="96" spans="5:27" ht="34.200000000000003" hidden="1" thickBot="1" x14ac:dyDescent="0.35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5">
      <c r="E97" s="157"/>
      <c r="F97" s="678" t="s">
        <v>148</v>
      </c>
      <c r="G97" s="191" t="s">
        <v>121</v>
      </c>
      <c r="H97" s="192"/>
      <c r="I97" s="681" t="s">
        <v>172</v>
      </c>
      <c r="J97" s="690" t="s">
        <v>173</v>
      </c>
      <c r="K97" s="684" t="s">
        <v>186</v>
      </c>
      <c r="L97" s="687" t="s">
        <v>171</v>
      </c>
      <c r="M97" s="661" t="s">
        <v>177</v>
      </c>
      <c r="N97" s="664" t="s">
        <v>169</v>
      </c>
      <c r="O97" s="664" t="s">
        <v>184</v>
      </c>
      <c r="P97" s="695" t="s">
        <v>168</v>
      </c>
      <c r="Q97" s="693" t="s">
        <v>97</v>
      </c>
      <c r="R97" s="694"/>
      <c r="S97" s="694"/>
      <c r="T97" s="694"/>
      <c r="U97" s="694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3">
      <c r="A98" s="190" t="s">
        <v>95</v>
      </c>
      <c r="B98" s="139">
        <f>SUM(B99:B114,D99:D113)</f>
        <v>0</v>
      </c>
      <c r="C98" s="190"/>
      <c r="E98" s="157"/>
      <c r="F98" s="679"/>
      <c r="G98" s="198"/>
      <c r="H98" s="199"/>
      <c r="I98" s="682"/>
      <c r="J98" s="691"/>
      <c r="K98" s="685"/>
      <c r="L98" s="688"/>
      <c r="M98" s="662"/>
      <c r="N98" s="665"/>
      <c r="O98" s="665"/>
      <c r="P98" s="696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3">
      <c r="A99" s="138">
        <v>1</v>
      </c>
      <c r="B99" s="380"/>
      <c r="C99" s="138">
        <v>17</v>
      </c>
      <c r="D99" s="196"/>
      <c r="E99" s="157"/>
      <c r="F99" s="679"/>
      <c r="G99" s="198"/>
      <c r="H99" s="199"/>
      <c r="I99" s="682"/>
      <c r="J99" s="691"/>
      <c r="K99" s="685"/>
      <c r="L99" s="688"/>
      <c r="M99" s="662"/>
      <c r="N99" s="665"/>
      <c r="O99" s="665"/>
      <c r="P99" s="696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3">
      <c r="A100" s="138">
        <v>2</v>
      </c>
      <c r="B100" s="196"/>
      <c r="C100" s="138">
        <v>18</v>
      </c>
      <c r="D100" s="380"/>
      <c r="E100" s="157"/>
      <c r="F100" s="679"/>
      <c r="G100" s="198"/>
      <c r="H100" s="199"/>
      <c r="I100" s="682"/>
      <c r="J100" s="691"/>
      <c r="K100" s="685"/>
      <c r="L100" s="688"/>
      <c r="M100" s="662"/>
      <c r="N100" s="665"/>
      <c r="O100" s="665"/>
      <c r="P100" s="696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3">
      <c r="A101" s="138">
        <v>3</v>
      </c>
      <c r="B101" s="196"/>
      <c r="C101" s="138">
        <v>19</v>
      </c>
      <c r="D101" s="196"/>
      <c r="E101" s="157"/>
      <c r="F101" s="679"/>
      <c r="G101" s="198"/>
      <c r="H101" s="199"/>
      <c r="I101" s="682"/>
      <c r="J101" s="691"/>
      <c r="K101" s="685"/>
      <c r="L101" s="688"/>
      <c r="M101" s="662"/>
      <c r="N101" s="665"/>
      <c r="O101" s="665"/>
      <c r="P101" s="696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3">
      <c r="A102" s="138">
        <v>4</v>
      </c>
      <c r="B102" s="196"/>
      <c r="C102" s="138">
        <v>20</v>
      </c>
      <c r="D102" s="380"/>
      <c r="E102" s="157"/>
      <c r="F102" s="679"/>
      <c r="G102" s="198"/>
      <c r="H102" s="199"/>
      <c r="I102" s="682"/>
      <c r="J102" s="691"/>
      <c r="K102" s="685"/>
      <c r="L102" s="688"/>
      <c r="M102" s="662"/>
      <c r="N102" s="665"/>
      <c r="O102" s="665"/>
      <c r="P102" s="696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5">
      <c r="A103" s="138">
        <v>5</v>
      </c>
      <c r="B103" s="196"/>
      <c r="C103" s="138">
        <v>21</v>
      </c>
      <c r="D103" s="196"/>
      <c r="E103" s="157"/>
      <c r="F103" s="679"/>
      <c r="G103" s="198"/>
      <c r="H103" s="199"/>
      <c r="I103" s="682"/>
      <c r="J103" s="691"/>
      <c r="K103" s="685"/>
      <c r="L103" s="688"/>
      <c r="M103" s="662"/>
      <c r="N103" s="665"/>
      <c r="O103" s="665"/>
      <c r="P103" s="696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3">
      <c r="A104" s="138">
        <v>6</v>
      </c>
      <c r="B104" s="196"/>
      <c r="C104" s="138">
        <v>22</v>
      </c>
      <c r="D104" s="380"/>
      <c r="E104" s="157"/>
      <c r="F104" s="679"/>
      <c r="G104" s="198"/>
      <c r="H104" s="199"/>
      <c r="I104" s="682"/>
      <c r="J104" s="691"/>
      <c r="K104" s="685"/>
      <c r="L104" s="688"/>
      <c r="M104" s="662"/>
      <c r="N104" s="665"/>
      <c r="O104" s="665"/>
      <c r="P104" s="696"/>
      <c r="Q104" s="212" t="s">
        <v>144</v>
      </c>
      <c r="R104" s="223"/>
      <c r="S104" s="224">
        <v>45109</v>
      </c>
      <c r="T104" s="223"/>
      <c r="U104" s="225">
        <f>S104-I2</f>
        <v>-89</v>
      </c>
      <c r="V104" s="457" t="s">
        <v>99</v>
      </c>
      <c r="W104" s="159"/>
      <c r="Z104" s="194"/>
      <c r="AA104" s="195"/>
    </row>
    <row r="105" spans="1:27" ht="31.5" customHeight="1" x14ac:dyDescent="0.3">
      <c r="A105" s="138">
        <v>7</v>
      </c>
      <c r="B105" s="380"/>
      <c r="C105" s="138">
        <v>23</v>
      </c>
      <c r="D105" s="196"/>
      <c r="E105" s="157"/>
      <c r="F105" s="679"/>
      <c r="G105" s="198"/>
      <c r="H105" s="199"/>
      <c r="I105" s="682"/>
      <c r="J105" s="691"/>
      <c r="K105" s="685"/>
      <c r="L105" s="688"/>
      <c r="M105" s="662"/>
      <c r="N105" s="665"/>
      <c r="O105" s="665"/>
      <c r="P105" s="696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5">
      <c r="A106" s="138">
        <v>8</v>
      </c>
      <c r="B106" s="380"/>
      <c r="C106" s="138">
        <v>24</v>
      </c>
      <c r="D106" s="196"/>
      <c r="E106" s="157"/>
      <c r="F106" s="679"/>
      <c r="G106" s="198"/>
      <c r="H106" s="199"/>
      <c r="I106" s="682"/>
      <c r="J106" s="691"/>
      <c r="K106" s="685"/>
      <c r="L106" s="688"/>
      <c r="M106" s="662"/>
      <c r="N106" s="665"/>
      <c r="O106" s="665"/>
      <c r="P106" s="696"/>
      <c r="Q106" s="345" t="s">
        <v>152</v>
      </c>
      <c r="R106" s="361"/>
      <c r="S106" s="346">
        <v>45124</v>
      </c>
      <c r="T106" s="361"/>
      <c r="U106" s="362">
        <f>S106-I2</f>
        <v>-74</v>
      </c>
      <c r="V106" s="222"/>
      <c r="W106" s="159"/>
      <c r="Z106" s="194"/>
      <c r="AA106" s="195"/>
    </row>
    <row r="107" spans="1:27" ht="31.5" customHeight="1" thickTop="1" x14ac:dyDescent="0.3">
      <c r="A107" s="138">
        <v>9</v>
      </c>
      <c r="B107" s="196"/>
      <c r="C107" s="138">
        <v>25</v>
      </c>
      <c r="D107" s="196"/>
      <c r="E107" s="157"/>
      <c r="F107" s="679"/>
      <c r="G107" s="198"/>
      <c r="H107" s="199"/>
      <c r="I107" s="682"/>
      <c r="J107" s="691"/>
      <c r="K107" s="685"/>
      <c r="L107" s="688"/>
      <c r="M107" s="662"/>
      <c r="N107" s="665"/>
      <c r="O107" s="665"/>
      <c r="P107" s="696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-105</v>
      </c>
      <c r="V107" s="222"/>
      <c r="W107" s="159"/>
      <c r="Z107" s="194"/>
      <c r="AA107" s="195"/>
    </row>
    <row r="108" spans="1:27" ht="31.5" customHeight="1" x14ac:dyDescent="0.3">
      <c r="A108" s="138">
        <v>10</v>
      </c>
      <c r="B108" s="196"/>
      <c r="C108" s="138">
        <v>26</v>
      </c>
      <c r="D108" s="196"/>
      <c r="E108" s="157"/>
      <c r="F108" s="679"/>
      <c r="G108" s="198"/>
      <c r="H108" s="199"/>
      <c r="I108" s="682"/>
      <c r="J108" s="691"/>
      <c r="K108" s="685"/>
      <c r="L108" s="688"/>
      <c r="M108" s="662"/>
      <c r="N108" s="665"/>
      <c r="O108" s="665"/>
      <c r="P108" s="696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-14</v>
      </c>
      <c r="V108" s="229"/>
      <c r="W108" s="159"/>
      <c r="Z108" s="194"/>
      <c r="AA108" s="195"/>
    </row>
    <row r="109" spans="1:27" ht="31.5" customHeight="1" x14ac:dyDescent="0.3">
      <c r="A109" s="138">
        <v>11</v>
      </c>
      <c r="B109" s="196"/>
      <c r="C109" s="138">
        <v>27</v>
      </c>
      <c r="D109" s="196"/>
      <c r="E109" s="157"/>
      <c r="F109" s="679"/>
      <c r="G109" s="198"/>
      <c r="H109" s="199"/>
      <c r="I109" s="682"/>
      <c r="J109" s="691"/>
      <c r="K109" s="685"/>
      <c r="L109" s="688"/>
      <c r="M109" s="662"/>
      <c r="N109" s="665"/>
      <c r="O109" s="665"/>
      <c r="P109" s="696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-87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3">
      <c r="A110" s="138">
        <v>12</v>
      </c>
      <c r="B110" s="196"/>
      <c r="C110" s="138">
        <v>28</v>
      </c>
      <c r="D110" s="196"/>
      <c r="E110" s="157"/>
      <c r="F110" s="679"/>
      <c r="G110" s="197" t="s">
        <v>103</v>
      </c>
      <c r="H110" s="199"/>
      <c r="I110" s="682"/>
      <c r="J110" s="691"/>
      <c r="K110" s="685"/>
      <c r="L110" s="688"/>
      <c r="M110" s="662"/>
      <c r="N110" s="665"/>
      <c r="O110" s="665"/>
      <c r="P110" s="696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213</v>
      </c>
      <c r="V110" s="231" t="s">
        <v>99</v>
      </c>
      <c r="W110" s="159"/>
      <c r="Z110" s="194"/>
      <c r="AA110" s="195"/>
    </row>
    <row r="111" spans="1:27" ht="31.5" customHeight="1" x14ac:dyDescent="0.3">
      <c r="A111" s="138">
        <v>13</v>
      </c>
      <c r="B111" s="196"/>
      <c r="C111" s="138">
        <v>29</v>
      </c>
      <c r="D111" s="196"/>
      <c r="E111" s="157"/>
      <c r="F111" s="679"/>
      <c r="G111" s="232">
        <f>1895.2+B98</f>
        <v>1895.2</v>
      </c>
      <c r="H111" s="199"/>
      <c r="I111" s="682"/>
      <c r="J111" s="691"/>
      <c r="K111" s="685"/>
      <c r="L111" s="688"/>
      <c r="M111" s="662"/>
      <c r="N111" s="665"/>
      <c r="O111" s="665"/>
      <c r="P111" s="696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-74</v>
      </c>
      <c r="V111" s="230"/>
      <c r="W111" s="159"/>
      <c r="Z111" s="194"/>
      <c r="AA111" s="195"/>
    </row>
    <row r="112" spans="1:27" ht="31.5" customHeight="1" x14ac:dyDescent="0.3">
      <c r="A112" s="138">
        <v>14</v>
      </c>
      <c r="B112" s="196"/>
      <c r="C112" s="138">
        <v>30</v>
      </c>
      <c r="D112" s="196"/>
      <c r="E112" s="157"/>
      <c r="F112" s="679"/>
      <c r="G112" s="197"/>
      <c r="H112" s="232">
        <f>4448+B98</f>
        <v>4448</v>
      </c>
      <c r="I112" s="682"/>
      <c r="J112" s="691"/>
      <c r="K112" s="685"/>
      <c r="L112" s="688"/>
      <c r="M112" s="662"/>
      <c r="N112" s="665"/>
      <c r="O112" s="665"/>
      <c r="P112" s="696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-74</v>
      </c>
      <c r="V112" s="231"/>
      <c r="W112" s="159"/>
      <c r="Z112" s="194"/>
      <c r="AA112" s="195"/>
    </row>
    <row r="113" spans="1:27" ht="31.5" customHeight="1" x14ac:dyDescent="0.3">
      <c r="A113" s="138">
        <v>15</v>
      </c>
      <c r="B113" s="196"/>
      <c r="C113" s="138">
        <v>31</v>
      </c>
      <c r="D113" s="196"/>
      <c r="E113" s="157"/>
      <c r="F113" s="679"/>
      <c r="G113" s="197" t="s">
        <v>105</v>
      </c>
      <c r="H113" s="199"/>
      <c r="I113" s="682"/>
      <c r="J113" s="691"/>
      <c r="K113" s="685"/>
      <c r="L113" s="688"/>
      <c r="M113" s="662"/>
      <c r="N113" s="665"/>
      <c r="O113" s="665"/>
      <c r="P113" s="696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-74</v>
      </c>
      <c r="V113" s="236"/>
      <c r="W113" s="159"/>
      <c r="Z113" s="194"/>
      <c r="AA113" s="195"/>
    </row>
    <row r="114" spans="1:27" ht="31.5" customHeight="1" thickBot="1" x14ac:dyDescent="0.35">
      <c r="A114" s="138">
        <v>16</v>
      </c>
      <c r="B114" s="196"/>
      <c r="E114" s="157"/>
      <c r="F114" s="679"/>
      <c r="G114" s="232">
        <f>4721.2+B98</f>
        <v>4721.2</v>
      </c>
      <c r="H114" s="199"/>
      <c r="I114" s="682"/>
      <c r="J114" s="691"/>
      <c r="K114" s="685"/>
      <c r="L114" s="688"/>
      <c r="M114" s="662"/>
      <c r="N114" s="665"/>
      <c r="O114" s="665"/>
      <c r="P114" s="696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5">
      <c r="E115" s="157"/>
      <c r="F115" s="679"/>
      <c r="G115" s="198"/>
      <c r="H115" s="199"/>
      <c r="I115" s="682"/>
      <c r="J115" s="691"/>
      <c r="K115" s="685"/>
      <c r="L115" s="688"/>
      <c r="M115" s="662"/>
      <c r="N115" s="665"/>
      <c r="O115" s="665"/>
      <c r="P115" s="696"/>
      <c r="Q115" s="693" t="s">
        <v>104</v>
      </c>
      <c r="R115" s="694"/>
      <c r="S115" s="694"/>
      <c r="T115" s="694"/>
      <c r="U115" s="694"/>
      <c r="V115" s="237" t="s">
        <v>106</v>
      </c>
      <c r="W115" s="159"/>
      <c r="Z115" s="194"/>
      <c r="AA115" s="195"/>
    </row>
    <row r="116" spans="1:27" ht="31.5" customHeight="1" thickTop="1" x14ac:dyDescent="0.3">
      <c r="E116" s="157"/>
      <c r="F116" s="679"/>
      <c r="G116" s="198"/>
      <c r="H116" s="199"/>
      <c r="I116" s="682"/>
      <c r="J116" s="691"/>
      <c r="K116" s="685"/>
      <c r="L116" s="688"/>
      <c r="M116" s="662"/>
      <c r="N116" s="665"/>
      <c r="O116" s="665"/>
      <c r="P116" s="696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3">
      <c r="E117" s="157"/>
      <c r="F117" s="679"/>
      <c r="G117" s="198"/>
      <c r="H117" s="199"/>
      <c r="I117" s="682"/>
      <c r="J117" s="691"/>
      <c r="K117" s="685"/>
      <c r="L117" s="688"/>
      <c r="M117" s="662"/>
      <c r="N117" s="665"/>
      <c r="O117" s="665"/>
      <c r="P117" s="696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3">
      <c r="E118" s="157"/>
      <c r="F118" s="679"/>
      <c r="G118" s="198"/>
      <c r="H118" s="199"/>
      <c r="I118" s="682"/>
      <c r="J118" s="691"/>
      <c r="K118" s="685"/>
      <c r="L118" s="688"/>
      <c r="M118" s="662"/>
      <c r="N118" s="665"/>
      <c r="O118" s="665"/>
      <c r="P118" s="696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3">
      <c r="E119" s="157"/>
      <c r="F119" s="679"/>
      <c r="G119" s="198"/>
      <c r="H119" s="199"/>
      <c r="I119" s="682"/>
      <c r="J119" s="691"/>
      <c r="K119" s="685"/>
      <c r="L119" s="688"/>
      <c r="M119" s="662"/>
      <c r="N119" s="665"/>
      <c r="O119" s="665"/>
      <c r="P119" s="696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392</v>
      </c>
      <c r="V119" s="238"/>
      <c r="W119" s="159"/>
      <c r="Z119" s="194"/>
      <c r="AA119" s="195"/>
    </row>
    <row r="120" spans="1:27" ht="31.5" customHeight="1" thickBot="1" x14ac:dyDescent="0.35">
      <c r="E120" s="157"/>
      <c r="F120" s="679"/>
      <c r="G120" s="198"/>
      <c r="H120" s="199"/>
      <c r="I120" s="682"/>
      <c r="J120" s="691"/>
      <c r="K120" s="685"/>
      <c r="L120" s="688"/>
      <c r="M120" s="662"/>
      <c r="N120" s="665"/>
      <c r="O120" s="665"/>
      <c r="P120" s="696"/>
      <c r="Q120" s="698" t="s">
        <v>107</v>
      </c>
      <c r="R120" s="699"/>
      <c r="S120" s="699"/>
      <c r="T120" s="699"/>
      <c r="U120" s="699"/>
      <c r="V120" s="239" t="s">
        <v>108</v>
      </c>
      <c r="W120" s="159"/>
      <c r="Z120" s="194"/>
      <c r="AA120" s="195"/>
    </row>
    <row r="121" spans="1:27" ht="31.5" customHeight="1" thickTop="1" x14ac:dyDescent="0.3">
      <c r="E121" s="157"/>
      <c r="F121" s="679"/>
      <c r="G121" s="198"/>
      <c r="H121" s="199"/>
      <c r="I121" s="682"/>
      <c r="J121" s="691"/>
      <c r="K121" s="685"/>
      <c r="L121" s="688"/>
      <c r="M121" s="662"/>
      <c r="N121" s="665"/>
      <c r="O121" s="665"/>
      <c r="P121" s="696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3">
      <c r="E122" s="157"/>
      <c r="F122" s="679"/>
      <c r="G122" s="198"/>
      <c r="H122" s="199"/>
      <c r="I122" s="682"/>
      <c r="J122" s="691"/>
      <c r="K122" s="685"/>
      <c r="L122" s="688"/>
      <c r="M122" s="662"/>
      <c r="N122" s="665"/>
      <c r="O122" s="665"/>
      <c r="P122" s="696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3">
      <c r="E123" s="157"/>
      <c r="F123" s="679"/>
      <c r="G123" s="198"/>
      <c r="H123" s="199"/>
      <c r="I123" s="682"/>
      <c r="J123" s="691"/>
      <c r="K123" s="685"/>
      <c r="L123" s="688"/>
      <c r="M123" s="662"/>
      <c r="N123" s="665"/>
      <c r="O123" s="665"/>
      <c r="P123" s="696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3">
      <c r="E124" s="157"/>
      <c r="F124" s="679"/>
      <c r="G124" s="198"/>
      <c r="H124" s="199"/>
      <c r="I124" s="682"/>
      <c r="J124" s="691"/>
      <c r="K124" s="685"/>
      <c r="L124" s="688"/>
      <c r="M124" s="662"/>
      <c r="N124" s="665"/>
      <c r="O124" s="665"/>
      <c r="P124" s="696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3">
      <c r="E125" s="157"/>
      <c r="F125" s="680"/>
      <c r="G125" s="250"/>
      <c r="H125" s="251"/>
      <c r="I125" s="683"/>
      <c r="J125" s="692"/>
      <c r="K125" s="686"/>
      <c r="L125" s="689"/>
      <c r="M125" s="663"/>
      <c r="N125" s="666"/>
      <c r="O125" s="666"/>
      <c r="P125" s="697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" customHeight="1" x14ac:dyDescent="0.3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3">
      <c r="J127" s="335"/>
    </row>
    <row r="130" spans="13:16" ht="18" customHeight="1" x14ac:dyDescent="0.3">
      <c r="M130" s="301"/>
      <c r="N130" s="302"/>
    </row>
    <row r="133" spans="13:16" ht="18" customHeight="1" x14ac:dyDescent="0.3">
      <c r="P133" s="154">
        <v>2</v>
      </c>
    </row>
    <row r="1158" spans="22:22" ht="18" customHeight="1" x14ac:dyDescent="0.3">
      <c r="V1158" s="154" t="s">
        <v>122</v>
      </c>
    </row>
    <row r="1168" spans="22:22" ht="18" customHeight="1" x14ac:dyDescent="0.3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  <mergeCell ref="G2:G3"/>
    <mergeCell ref="I2:I3"/>
    <mergeCell ref="F5:I5"/>
    <mergeCell ref="E6:I6"/>
    <mergeCell ref="I9:L9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F53:F84"/>
    <mergeCell ref="I53:I84"/>
    <mergeCell ref="J53:J83"/>
    <mergeCell ref="K53:K84"/>
    <mergeCell ref="L53:L84"/>
    <mergeCell ref="Q97:U97"/>
    <mergeCell ref="M97:M125"/>
    <mergeCell ref="N97:N125"/>
    <mergeCell ref="O97:O125"/>
    <mergeCell ref="P97:P125"/>
    <mergeCell ref="Q115:U115"/>
    <mergeCell ref="Q120:U120"/>
    <mergeCell ref="F97:F125"/>
    <mergeCell ref="I97:I125"/>
    <mergeCell ref="K97:K125"/>
    <mergeCell ref="L97:L125"/>
    <mergeCell ref="J97:J125"/>
    <mergeCell ref="I94:L94"/>
    <mergeCell ref="M94:P94"/>
    <mergeCell ref="R95:S95"/>
    <mergeCell ref="Q94:U94"/>
    <mergeCell ref="T95:U95"/>
    <mergeCell ref="G87:G88"/>
    <mergeCell ref="I87:I88"/>
    <mergeCell ref="M53:M84"/>
    <mergeCell ref="N53:N84"/>
    <mergeCell ref="O53:O84"/>
  </mergeCells>
  <phoneticPr fontId="64" type="noConversion"/>
  <conditionalFormatting sqref="I41 I85 I126:J126">
    <cfRule type="expression" dxfId="40" priority="92" stopIfTrue="1">
      <formula>I41="Maint."</formula>
    </cfRule>
    <cfRule type="expression" dxfId="39" priority="91" stopIfTrue="1">
      <formula>I41="Serviceable"</formula>
    </cfRule>
  </conditionalFormatting>
  <conditionalFormatting sqref="R112">
    <cfRule type="cellIs" dxfId="38" priority="67" stopIfTrue="1" operator="between">
      <formula>#REF!</formula>
      <formula>#REF!</formula>
    </cfRule>
    <cfRule type="cellIs" dxfId="37" priority="69" stopIfTrue="1" operator="lessThan">
      <formula>0</formula>
    </cfRule>
    <cfRule type="cellIs" dxfId="36" priority="68" stopIfTrue="1" operator="between">
      <formula>#REF!</formula>
      <formula>0</formula>
    </cfRule>
  </conditionalFormatting>
  <conditionalFormatting sqref="T13:T16 T23:T24 T54:T58 T64:T69 T98:T102 T108:T113">
    <cfRule type="cellIs" dxfId="35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34" priority="26" stopIfTrue="1" operator="lessThanOrEqual">
      <formula>15</formula>
    </cfRule>
  </conditionalFormatting>
  <conditionalFormatting sqref="T14">
    <cfRule type="cellIs" dxfId="33" priority="94" operator="lessThan">
      <formula>0</formula>
    </cfRule>
    <cfRule type="cellIs" dxfId="32" priority="93" operator="lessThanOrEqual">
      <formula>10</formula>
    </cfRule>
  </conditionalFormatting>
  <conditionalFormatting sqref="T14:T15">
    <cfRule type="cellIs" dxfId="31" priority="98" operator="lessThanOrEqual">
      <formula>15</formula>
    </cfRule>
    <cfRule type="cellIs" dxfId="30" priority="99" operator="lessThan">
      <formula>0</formula>
    </cfRule>
  </conditionalFormatting>
  <conditionalFormatting sqref="T22">
    <cfRule type="cellIs" dxfId="29" priority="21" stopIfTrue="1" operator="lessThanOrEqual">
      <formula>5</formula>
    </cfRule>
  </conditionalFormatting>
  <conditionalFormatting sqref="T54:T58 T98:T102 T108:T113 T64:T69 T13:T16 T23:T24">
    <cfRule type="cellIs" dxfId="28" priority="84" stopIfTrue="1" operator="lessThan">
      <formula>0</formula>
    </cfRule>
  </conditionalFormatting>
  <conditionalFormatting sqref="T55:T56">
    <cfRule type="cellIs" dxfId="27" priority="77" operator="lessThanOrEqual">
      <formula>10</formula>
    </cfRule>
    <cfRule type="cellIs" dxfId="26" priority="78" operator="lessThan">
      <formula>0</formula>
    </cfRule>
  </conditionalFormatting>
  <conditionalFormatting sqref="T55:T57">
    <cfRule type="cellIs" dxfId="25" priority="79" operator="lessThanOrEqual">
      <formula>15</formula>
    </cfRule>
    <cfRule type="cellIs" dxfId="24" priority="80" operator="lessThan">
      <formula>0</formula>
    </cfRule>
  </conditionalFormatting>
  <conditionalFormatting sqref="T55:T58">
    <cfRule type="cellIs" dxfId="23" priority="72" operator="lessThan">
      <formula>20</formula>
    </cfRule>
  </conditionalFormatting>
  <conditionalFormatting sqref="T64:T69">
    <cfRule type="cellIs" dxfId="22" priority="37" operator="lessThan">
      <formula>20</formula>
    </cfRule>
  </conditionalFormatting>
  <conditionalFormatting sqref="T74:T75">
    <cfRule type="cellIs" dxfId="21" priority="2" operator="lessThan">
      <formula>5</formula>
    </cfRule>
  </conditionalFormatting>
  <conditionalFormatting sqref="T98">
    <cfRule type="cellIs" dxfId="20" priority="60" operator="lessThan">
      <formula>10</formula>
    </cfRule>
    <cfRule type="cellIs" dxfId="19" priority="59" operator="lessThan">
      <formula>0</formula>
    </cfRule>
  </conditionalFormatting>
  <conditionalFormatting sqref="T98:T101">
    <cfRule type="cellIs" dxfId="18" priority="56" operator="lessThan">
      <formula>20</formula>
    </cfRule>
  </conditionalFormatting>
  <conditionalFormatting sqref="T99">
    <cfRule type="cellIs" dxfId="17" priority="64" operator="lessThanOrEqual">
      <formula>10</formula>
    </cfRule>
    <cfRule type="cellIs" dxfId="16" priority="65" operator="lessThan">
      <formula>0</formula>
    </cfRule>
  </conditionalFormatting>
  <conditionalFormatting sqref="T99:T100">
    <cfRule type="cellIs" dxfId="15" priority="70" operator="lessThanOrEqual">
      <formula>15</formula>
    </cfRule>
    <cfRule type="cellIs" dxfId="14" priority="71" operator="lessThan">
      <formula>0</formula>
    </cfRule>
  </conditionalFormatting>
  <conditionalFormatting sqref="T107">
    <cfRule type="cellIs" dxfId="13" priority="17" stopIfTrue="1" operator="lessThanOrEqual">
      <formula>5</formula>
    </cfRule>
  </conditionalFormatting>
  <conditionalFormatting sqref="T113">
    <cfRule type="cellIs" dxfId="12" priority="53" operator="lessThan">
      <formula>15</formula>
    </cfRule>
    <cfRule type="cellIs" dxfId="11" priority="63" operator="lessThan">
      <formula>10</formula>
    </cfRule>
    <cfRule type="cellIs" dxfId="10" priority="55" operator="lessThan">
      <formula>0</formula>
    </cfRule>
  </conditionalFormatting>
  <conditionalFormatting sqref="T22:U22">
    <cfRule type="cellIs" dxfId="9" priority="18" stopIfTrue="1" operator="lessThanOrEqual">
      <formula>0</formula>
    </cfRule>
  </conditionalFormatting>
  <conditionalFormatting sqref="T107:U107">
    <cfRule type="cellIs" dxfId="8" priority="12" stopIfTrue="1" operator="lessThanOrEqual">
      <formula>0</formula>
    </cfRule>
  </conditionalFormatting>
  <conditionalFormatting sqref="T107:U113 T22:U24 T13:T16 U19:U20 T54:T58 U59:U63 T64:U69 T98:T102 U104 U106">
    <cfRule type="cellIs" dxfId="7" priority="25" stopIfTrue="1" operator="lessThanOrEqual">
      <formula>0</formula>
    </cfRule>
  </conditionalFormatting>
  <conditionalFormatting sqref="U22">
    <cfRule type="cellIs" dxfId="6" priority="19" stopIfTrue="1" operator="lessThanOrEqual">
      <formula>3</formula>
    </cfRule>
  </conditionalFormatting>
  <conditionalFormatting sqref="U107">
    <cfRule type="cellIs" dxfId="5" priority="13" stopIfTrue="1" operator="lessThanOrEqual">
      <formula>3</formula>
    </cfRule>
  </conditionalFormatting>
  <conditionalFormatting sqref="U108 U110">
    <cfRule type="cellIs" dxfId="4" priority="23" stopIfTrue="1" operator="lessThanOrEqual">
      <formula>0</formula>
    </cfRule>
    <cfRule type="cellIs" dxfId="3" priority="24" stopIfTrue="1" operator="lessThan">
      <formula>15</formula>
    </cfRule>
  </conditionalFormatting>
  <conditionalFormatting sqref="W41 W85 W126">
    <cfRule type="cellIs" dxfId="2" priority="88" stopIfTrue="1" operator="between">
      <formula>#REF!</formula>
      <formula>#REF!</formula>
    </cfRule>
    <cfRule type="cellIs" dxfId="1" priority="89" stopIfTrue="1" operator="between">
      <formula>#REF!</formula>
      <formula>0</formula>
    </cfRule>
    <cfRule type="cellIs" dxfId="0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5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AMO Eng Miat Bomba</cp:lastModifiedBy>
  <cp:lastPrinted>2023-09-27T08:52:02Z</cp:lastPrinted>
  <dcterms:created xsi:type="dcterms:W3CDTF">2022-10-07T06:47:45Z</dcterms:created>
  <dcterms:modified xsi:type="dcterms:W3CDTF">2023-09-28T09:04:26Z</dcterms:modified>
</cp:coreProperties>
</file>