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E85F1067-B542-473C-A77A-8DA2432A1534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H18" i="2"/>
  <c r="BJ18" i="2" s="1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<sst xmlns="http://schemas.openxmlformats.org/spreadsheetml/2006/main" count="534" uniqueCount="189">
  <si>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</si>
  <si>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</si>
  <si>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</si>
  <si>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</si>
  <si>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</si>
  <si>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</si>
  <si>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</si>
  <si>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</si>
  <si>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</si>
  <si>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</si>
  <si>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</si>
  <si>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</si>
  <si>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</si>
  <si>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</si>
  <si>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</si>
  <si>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</si>
  <si>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</si>
  <si>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</si>
  <si>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</si>
  <si>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</si>
  <si>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</si>
  <si>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</si>
  <si>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</si>
  <si>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</si>
  <si>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</si>
  <si>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</si>
  <si>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</si>
  <si>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</si>
  <si>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</si>
  <si>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</si>
  <si>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</si>
  <si>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</si>
  <si>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</si>
  <si>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</si>
  <si>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</si>
  <si>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</si>
  <si>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</si>
  <si>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</si>
  <si>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</si>
  <si>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</si>
  <si>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</si>
  <si>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</si>
  <si>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</si>
  <si>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</si>
  <si>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</si>
  <si>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</si>
  <si>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</si>
  <si>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</si>
  <si>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</si>
  <si>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</si>
  <si>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</si>
  <si>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</si>
  <si>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</si>
  <si>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</si>
  <si>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</si>
  <si>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</si>
  <si>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</si>
  <si>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</si>
  <si>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</si>
  <si>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</si>
  <si>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</si>
  <si>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</si>
  <si>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</si>
  <si>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</si>
  <si>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</si>
  <si>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</si>
  <si>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</si>
  <si>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</si>
  <si>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</si>
  <si>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</si>
  <si>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</si>
  <si>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</si>
  <si>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</si>
  <si>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</si>
  <si>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</si>
  <si>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</si>
  <si>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</si>
  <si>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</si>
  <si>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</si>
  <si>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</si>
  <si>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</si>
  <si>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</si>
  <si>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</si>
  <si>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</si>
  <si>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</si>
  <si>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</si>
  <si>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</si>
  <si>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</si>
  <si>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</si>
  <si>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</si>
  <si>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</si>
  <si>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</si>
  <si>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</si>
  <si>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</si>
  <si>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</si>
  <si>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</si>
  <si>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</si>
  <si>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</si>
  <si>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</si>
  <si>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</si>
  <si>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</si>
  <si>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</si>
  <si>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</si>
  <si>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</si>
  <si>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</si>
  <si>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</si>
  <si>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</si>
  <si>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</si>
  <si>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</si>
  <si>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</si>
  <si>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</si>
  <si>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</si>
  <si>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</si>
  <si>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</si>
  <si>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</si>
  <si>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</si>
  <si>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</si>
  <si>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</si>
  <si>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</si>
  <si>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</si>
  <si>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</si>
  <si>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</si>
  <si>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</si>
  <si>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</si>
  <si>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</si>
  <si>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</si>
  <si>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</si>
  <si>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</si>
  <si>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</si>
  <si>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</si>
  <si>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</si>
  <si>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</si>
  <si>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</si>
  <si>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</si>
  <si>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</si>
  <si>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</si>
  <si>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</si>
  <si>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</si>
  <si>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</si>
  <si>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</si>
  <si>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</si>
  <si>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</si>
  <si>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</si>
  <si>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</si>
  <si>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</si>
  <si>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</si>
  <si>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</si>
  <si>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</si>
  <si>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</si>
  <si>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</si>
  <si>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</si>
  <si>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</si>
  <si>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</si>
  <si>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</si>
  <si>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</si>
  <si>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</si>
  <si>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</si>
  <si>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</si>
  <si>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</si>
  <si>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</si>
  <si>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</si>
  <si>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</si>
  <si>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</si>
  <si>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</si>
  <si>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</si>
  <si>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</si>
  <si>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</si>
  <si>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</si>
  <si>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</si>
  <si>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</si>
  <si>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</si>
  <si>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</si>
  <si>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</si>
  <si>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</si>
  <si>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</si>
  <si>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</si>
  <si>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</si>
  <si>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</si>
  <si>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</si>
  <si>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</si>
  <si>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</si>
  <si>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</si>
  <si>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</si>
  <si>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</si>
  <si>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</si>
  <si>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</si>
  <si>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</si>
  <si>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18/9/2023</t>
  </si>
  <si>
    <t>LAST FLOWN 19/9/2023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</si>
</sst>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0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4" borderId="27" xfId="2" applyFont="1" applyFill="1" applyBorder="1" applyAlignment="1" applyProtection="1">
      <alignment horizontal="center" vertical="center" wrapText="1"/>
      <protection locked="0"/>
    </xf>
    <xf numFmtId="0" fontId="13" fillId="24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2" fillId="0" borderId="5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510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topLeftCell="A6" zoomScale="90" zoomScaleNormal="90" zoomScaleSheetLayoutView="90" workbookViewId="0">
      <selection activeCell="C57" sqref="C57:AP57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636" t="s">
        <v>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  <c r="BF2" s="636"/>
      <c r="BG2" s="636"/>
      <c r="BH2" s="636"/>
      <c r="BI2" s="636"/>
      <c r="BJ2" s="636"/>
      <c r="BK2" s="636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637" t="s">
        <v>2</v>
      </c>
      <c r="B4" s="637"/>
      <c r="C4" s="637"/>
      <c r="D4" s="637"/>
      <c r="E4" s="638" t="s">
        <v>3</v>
      </c>
      <c r="F4" s="638"/>
      <c r="G4" s="638"/>
      <c r="H4" s="638"/>
      <c r="I4" s="638"/>
      <c r="J4" s="638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637" t="s">
        <v>4</v>
      </c>
      <c r="B5" s="637"/>
      <c r="C5" s="637"/>
      <c r="D5" s="637"/>
      <c r="E5" s="640">
        <v>45188</v>
      </c>
      <c r="F5" s="640"/>
      <c r="G5" s="640"/>
      <c r="H5" s="640"/>
      <c r="I5" s="640"/>
      <c r="J5" s="640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39"/>
      <c r="AE5" s="639"/>
      <c r="AF5" s="639"/>
      <c r="AG5" s="639"/>
      <c r="AH5" s="639"/>
      <c r="AI5" s="639"/>
      <c r="AJ5" s="639"/>
      <c r="AK5" s="639"/>
      <c r="AL5" s="639"/>
      <c r="AM5" s="639"/>
      <c r="AN5" s="63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641" t="s">
        <v>5</v>
      </c>
      <c r="B7" s="643"/>
      <c r="C7" s="645" t="s">
        <v>6</v>
      </c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6"/>
      <c r="AE7" s="646"/>
      <c r="AF7" s="646"/>
      <c r="AG7" s="646"/>
      <c r="AH7" s="646"/>
      <c r="AI7" s="646"/>
      <c r="AJ7" s="646"/>
      <c r="AK7" s="646"/>
      <c r="AL7" s="646"/>
      <c r="AM7" s="646"/>
      <c r="AN7" s="646"/>
      <c r="AO7" s="646"/>
      <c r="AP7" s="646"/>
      <c r="AQ7" s="646"/>
      <c r="AR7" s="646"/>
      <c r="AS7" s="646"/>
      <c r="AT7" s="646"/>
      <c r="AU7" s="646"/>
      <c r="AV7" s="646"/>
      <c r="AW7" s="646"/>
      <c r="AX7" s="647"/>
      <c r="AY7" s="648" t="s">
        <v>7</v>
      </c>
      <c r="AZ7" s="649"/>
      <c r="BA7" s="649"/>
      <c r="BB7" s="649"/>
      <c r="BC7" s="650"/>
      <c r="BD7" s="634" t="s">
        <v>8</v>
      </c>
      <c r="BE7" s="635"/>
      <c r="BF7" s="635"/>
      <c r="BG7" s="635"/>
      <c r="BH7" s="630" t="s">
        <v>9</v>
      </c>
      <c r="BI7" s="630" t="s">
        <v>10</v>
      </c>
      <c r="BJ7" s="632" t="s">
        <v>11</v>
      </c>
      <c r="BK7" s="632" t="s">
        <v>12</v>
      </c>
    </row>
    <row r="8" spans="1:63" ht="29.25" customHeight="1" thickBot="1" x14ac:dyDescent="0.3">
      <c r="A8" s="642"/>
      <c r="B8" s="644"/>
      <c r="C8" s="628">
        <v>0</v>
      </c>
      <c r="D8" s="629"/>
      <c r="E8" s="628">
        <v>1</v>
      </c>
      <c r="F8" s="629"/>
      <c r="G8" s="628">
        <v>2</v>
      </c>
      <c r="H8" s="629"/>
      <c r="I8" s="628">
        <v>3</v>
      </c>
      <c r="J8" s="629"/>
      <c r="K8" s="628">
        <v>4</v>
      </c>
      <c r="L8" s="629"/>
      <c r="M8" s="628">
        <v>5</v>
      </c>
      <c r="N8" s="629"/>
      <c r="O8" s="628">
        <v>6</v>
      </c>
      <c r="P8" s="629"/>
      <c r="Q8" s="628">
        <v>7</v>
      </c>
      <c r="R8" s="629"/>
      <c r="S8" s="628">
        <v>8</v>
      </c>
      <c r="T8" s="629"/>
      <c r="U8" s="628">
        <v>9</v>
      </c>
      <c r="V8" s="629"/>
      <c r="W8" s="628">
        <v>10</v>
      </c>
      <c r="X8" s="629"/>
      <c r="Y8" s="628">
        <v>11</v>
      </c>
      <c r="Z8" s="629"/>
      <c r="AA8" s="628">
        <v>12</v>
      </c>
      <c r="AB8" s="629"/>
      <c r="AC8" s="628">
        <v>13</v>
      </c>
      <c r="AD8" s="629"/>
      <c r="AE8" s="628">
        <v>14</v>
      </c>
      <c r="AF8" s="629"/>
      <c r="AG8" s="628">
        <v>15</v>
      </c>
      <c r="AH8" s="629"/>
      <c r="AI8" s="628">
        <v>16</v>
      </c>
      <c r="AJ8" s="629"/>
      <c r="AK8" s="628">
        <v>17</v>
      </c>
      <c r="AL8" s="629"/>
      <c r="AM8" s="628">
        <v>18</v>
      </c>
      <c r="AN8" s="629"/>
      <c r="AO8" s="628">
        <v>19</v>
      </c>
      <c r="AP8" s="629"/>
      <c r="AQ8" s="628">
        <v>20</v>
      </c>
      <c r="AR8" s="629"/>
      <c r="AS8" s="628">
        <v>21</v>
      </c>
      <c r="AT8" s="629"/>
      <c r="AU8" s="628">
        <v>22</v>
      </c>
      <c r="AV8" s="629"/>
      <c r="AW8" s="628">
        <v>23</v>
      </c>
      <c r="AX8" s="651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631"/>
      <c r="BI8" s="631"/>
      <c r="BJ8" s="633"/>
      <c r="BK8" s="633"/>
    </row>
    <row r="9" spans="1:63" ht="17.100000000000001" customHeight="1" thickTop="1" x14ac:dyDescent="0.25">
      <c r="A9" s="610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9"/>
      <c r="S9" s="324"/>
      <c r="T9" s="437"/>
      <c r="U9" s="324"/>
      <c r="V9" s="437"/>
      <c r="W9" s="324"/>
      <c r="X9" s="437"/>
      <c r="Y9" s="324"/>
      <c r="Z9" s="437"/>
      <c r="AA9" s="308"/>
      <c r="AB9" s="318"/>
      <c r="AC9" s="429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/>
      <c r="AZ9" s="424"/>
      <c r="BA9" s="22"/>
      <c r="BB9" s="27" t="s">
        <v>25</v>
      </c>
      <c r="BC9" s="28"/>
      <c r="BD9" s="29"/>
      <c r="BE9" s="30"/>
      <c r="BF9" s="26"/>
      <c r="BG9" s="28"/>
      <c r="BH9" s="613">
        <f>BC13+BB12+BA11</f>
        <v>24</v>
      </c>
      <c r="BI9" s="616">
        <f>BH9+BH14</f>
        <v>24</v>
      </c>
      <c r="BJ9" s="619">
        <f>(BH9/24)</f>
        <v>1</v>
      </c>
      <c r="BK9" s="622">
        <f>((BA11+(0.6*BB12))/BI9)</f>
        <v>0.6</v>
      </c>
    </row>
    <row r="10" spans="1:63" ht="17.100000000000001" customHeight="1" x14ac:dyDescent="0.25">
      <c r="A10" s="611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614"/>
      <c r="BI10" s="617"/>
      <c r="BJ10" s="620"/>
      <c r="BK10" s="623"/>
    </row>
    <row r="11" spans="1:63" ht="17.100000000000001" customHeight="1" x14ac:dyDescent="0.25">
      <c r="A11" s="611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614"/>
      <c r="BI11" s="617"/>
      <c r="BJ11" s="620"/>
      <c r="BK11" s="623"/>
    </row>
    <row r="12" spans="1:63" ht="17.100000000000001" customHeight="1" x14ac:dyDescent="0.25">
      <c r="A12" s="611"/>
      <c r="B12" s="41" t="s">
        <v>16</v>
      </c>
      <c r="C12" s="453" t="s">
        <v>23</v>
      </c>
      <c r="D12" s="454" t="s">
        <v>23</v>
      </c>
      <c r="E12" s="453" t="s">
        <v>23</v>
      </c>
      <c r="F12" s="454" t="s">
        <v>23</v>
      </c>
      <c r="G12" s="453" t="s">
        <v>23</v>
      </c>
      <c r="H12" s="454" t="s">
        <v>23</v>
      </c>
      <c r="I12" s="453" t="s">
        <v>23</v>
      </c>
      <c r="J12" s="454" t="s">
        <v>23</v>
      </c>
      <c r="K12" s="453" t="s">
        <v>23</v>
      </c>
      <c r="L12" s="454" t="s">
        <v>23</v>
      </c>
      <c r="M12" s="453" t="s">
        <v>23</v>
      </c>
      <c r="N12" s="454" t="s">
        <v>23</v>
      </c>
      <c r="O12" s="453" t="s">
        <v>23</v>
      </c>
      <c r="P12" s="454" t="s">
        <v>23</v>
      </c>
      <c r="Q12" s="453" t="s">
        <v>23</v>
      </c>
      <c r="R12" s="454" t="s">
        <v>23</v>
      </c>
      <c r="S12" s="453" t="s">
        <v>23</v>
      </c>
      <c r="T12" s="454" t="s">
        <v>23</v>
      </c>
      <c r="U12" s="453" t="s">
        <v>23</v>
      </c>
      <c r="V12" s="454" t="s">
        <v>23</v>
      </c>
      <c r="W12" s="453" t="s">
        <v>23</v>
      </c>
      <c r="X12" s="454" t="s">
        <v>23</v>
      </c>
      <c r="Y12" s="453" t="s">
        <v>23</v>
      </c>
      <c r="Z12" s="454" t="s">
        <v>23</v>
      </c>
      <c r="AA12" s="450" t="s">
        <v>23</v>
      </c>
      <c r="AB12" s="454" t="s">
        <v>23</v>
      </c>
      <c r="AC12" s="450" t="s">
        <v>23</v>
      </c>
      <c r="AD12" s="449" t="s">
        <v>23</v>
      </c>
      <c r="AE12" s="450" t="s">
        <v>23</v>
      </c>
      <c r="AF12" s="449" t="s">
        <v>23</v>
      </c>
      <c r="AG12" s="453" t="s">
        <v>23</v>
      </c>
      <c r="AH12" s="454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614"/>
      <c r="BI12" s="617"/>
      <c r="BJ12" s="620"/>
      <c r="BK12" s="623"/>
    </row>
    <row r="13" spans="1:63" ht="17.100000000000001" customHeight="1" x14ac:dyDescent="0.25">
      <c r="A13" s="611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615"/>
      <c r="BI13" s="617"/>
      <c r="BJ13" s="620"/>
      <c r="BK13" s="623"/>
    </row>
    <row r="14" spans="1:63" ht="17.100000000000001" customHeight="1" x14ac:dyDescent="0.25">
      <c r="A14" s="611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625">
        <f>BD14+BE15+BF16+BG17</f>
        <v>0</v>
      </c>
      <c r="BI14" s="617"/>
      <c r="BJ14" s="620"/>
      <c r="BK14" s="623"/>
    </row>
    <row r="15" spans="1:63" ht="17.100000000000001" customHeight="1" x14ac:dyDescent="0.25">
      <c r="A15" s="611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3"/>
      <c r="AA15" s="460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626"/>
      <c r="BI15" s="617"/>
      <c r="BJ15" s="620"/>
      <c r="BK15" s="623"/>
    </row>
    <row r="16" spans="1:63" ht="17.100000000000001" customHeight="1" x14ac:dyDescent="0.25">
      <c r="A16" s="611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626"/>
      <c r="BI16" s="617"/>
      <c r="BJ16" s="620"/>
      <c r="BK16" s="623"/>
    </row>
    <row r="17" spans="1:75" ht="17.100000000000001" customHeight="1" thickBot="1" x14ac:dyDescent="0.3">
      <c r="A17" s="612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627"/>
      <c r="BI17" s="618"/>
      <c r="BJ17" s="621"/>
      <c r="BK17" s="624"/>
    </row>
    <row r="18" spans="1:75" ht="17.100000000000001" customHeight="1" thickTop="1" x14ac:dyDescent="0.25">
      <c r="A18" s="610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324"/>
      <c r="V18" s="464" t="s">
        <v>23</v>
      </c>
      <c r="W18" s="465" t="s">
        <v>23</v>
      </c>
      <c r="X18" s="466" t="s">
        <v>23</v>
      </c>
      <c r="Y18" s="465" t="s">
        <v>23</v>
      </c>
      <c r="Z18" s="437"/>
      <c r="AA18" s="317"/>
      <c r="AB18" s="318"/>
      <c r="AC18" s="317"/>
      <c r="AD18" s="318"/>
      <c r="AE18" s="24"/>
      <c r="AF18" s="32"/>
      <c r="AG18" s="65"/>
      <c r="AH18" s="32"/>
      <c r="AI18" s="24"/>
      <c r="AJ18" s="461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>
        <v>2.1</v>
      </c>
      <c r="AZ18" s="27"/>
      <c r="BA18" s="79"/>
      <c r="BB18" s="27" t="s">
        <v>25</v>
      </c>
      <c r="BC18" s="28"/>
      <c r="BD18" s="26"/>
      <c r="BE18" s="80"/>
      <c r="BF18" s="26"/>
      <c r="BG18" s="28"/>
      <c r="BH18" s="613">
        <f>BA20+BB21+BC22</f>
        <v>24</v>
      </c>
      <c r="BI18" s="616">
        <f t="shared" ref="BI18" si="0">BH18+BH23</f>
        <v>24</v>
      </c>
      <c r="BJ18" s="619">
        <f>BH18/24</f>
        <v>1</v>
      </c>
      <c r="BK18" s="622">
        <f>((BA20+(0.6*BB21))/BI18)</f>
        <v>0.6</v>
      </c>
    </row>
    <row r="19" spans="1:75" ht="17.100000000000001" customHeight="1" x14ac:dyDescent="0.25">
      <c r="A19" s="611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614"/>
      <c r="BI19" s="617"/>
      <c r="BJ19" s="620"/>
      <c r="BK19" s="623"/>
    </row>
    <row r="20" spans="1:75" ht="17.100000000000001" customHeight="1" x14ac:dyDescent="0.25">
      <c r="A20" s="611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614"/>
      <c r="BI20" s="617"/>
      <c r="BJ20" s="620"/>
      <c r="BK20" s="623"/>
    </row>
    <row r="21" spans="1:75" ht="17.100000000000001" customHeight="1" x14ac:dyDescent="0.25">
      <c r="A21" s="611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3" t="s">
        <v>23</v>
      </c>
      <c r="L21" s="454" t="s">
        <v>23</v>
      </c>
      <c r="M21" s="453" t="s">
        <v>23</v>
      </c>
      <c r="N21" s="454" t="s">
        <v>23</v>
      </c>
      <c r="O21" s="453" t="s">
        <v>23</v>
      </c>
      <c r="P21" s="454" t="s">
        <v>23</v>
      </c>
      <c r="Q21" s="453" t="s">
        <v>23</v>
      </c>
      <c r="R21" s="454" t="s">
        <v>23</v>
      </c>
      <c r="S21" s="453" t="s">
        <v>23</v>
      </c>
      <c r="T21" s="454" t="s">
        <v>23</v>
      </c>
      <c r="U21" s="453" t="s">
        <v>23</v>
      </c>
      <c r="V21" s="454" t="s">
        <v>23</v>
      </c>
      <c r="W21" s="453" t="s">
        <v>23</v>
      </c>
      <c r="X21" s="451" t="s">
        <v>23</v>
      </c>
      <c r="Y21" s="453" t="s">
        <v>23</v>
      </c>
      <c r="Z21" s="454" t="s">
        <v>23</v>
      </c>
      <c r="AA21" s="448" t="s">
        <v>23</v>
      </c>
      <c r="AB21" s="451" t="s">
        <v>23</v>
      </c>
      <c r="AC21" s="448" t="s">
        <v>23</v>
      </c>
      <c r="AD21" s="451" t="s">
        <v>23</v>
      </c>
      <c r="AE21" s="448" t="s">
        <v>23</v>
      </c>
      <c r="AF21" s="451" t="s">
        <v>23</v>
      </c>
      <c r="AG21" s="453" t="s">
        <v>23</v>
      </c>
      <c r="AH21" s="454" t="s">
        <v>23</v>
      </c>
      <c r="AI21" s="453" t="s">
        <v>23</v>
      </c>
      <c r="AJ21" s="454" t="s">
        <v>23</v>
      </c>
      <c r="AK21" s="448" t="s">
        <v>23</v>
      </c>
      <c r="AL21" s="451" t="s">
        <v>23</v>
      </c>
      <c r="AM21" s="448" t="s">
        <v>23</v>
      </c>
      <c r="AN21" s="451" t="s">
        <v>23</v>
      </c>
      <c r="AO21" s="457" t="s">
        <v>23</v>
      </c>
      <c r="AP21" s="458" t="s">
        <v>23</v>
      </c>
      <c r="AQ21" s="448" t="s">
        <v>23</v>
      </c>
      <c r="AR21" s="451" t="s">
        <v>23</v>
      </c>
      <c r="AS21" s="448" t="s">
        <v>23</v>
      </c>
      <c r="AT21" s="451" t="s">
        <v>23</v>
      </c>
      <c r="AU21" s="457" t="s">
        <v>23</v>
      </c>
      <c r="AV21" s="458" t="s">
        <v>23</v>
      </c>
      <c r="AW21" s="448" t="s">
        <v>23</v>
      </c>
      <c r="AX21" s="451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614"/>
      <c r="BI21" s="617"/>
      <c r="BJ21" s="620"/>
      <c r="BK21" s="623"/>
    </row>
    <row r="22" spans="1:75" ht="18.75" customHeight="1" x14ac:dyDescent="0.25">
      <c r="A22" s="611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615"/>
      <c r="BI22" s="617"/>
      <c r="BJ22" s="620"/>
      <c r="BK22" s="623"/>
    </row>
    <row r="23" spans="1:75" ht="17.100000000000001" customHeight="1" x14ac:dyDescent="0.25">
      <c r="A23" s="611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625">
        <f>BD23+BE24+BF25+BG26</f>
        <v>0</v>
      </c>
      <c r="BI23" s="617"/>
      <c r="BJ23" s="620"/>
      <c r="BK23" s="623"/>
    </row>
    <row r="24" spans="1:75" ht="17.100000000000001" customHeight="1" x14ac:dyDescent="0.25">
      <c r="A24" s="611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08"/>
      <c r="V24" s="309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24"/>
      <c r="AL24" s="437"/>
      <c r="AM24" s="324"/>
      <c r="AN24" s="437"/>
      <c r="AO24" s="324"/>
      <c r="AP24" s="437"/>
      <c r="AQ24" s="308"/>
      <c r="AR24" s="309"/>
      <c r="AS24" s="308"/>
      <c r="AT24" s="309"/>
      <c r="AU24" s="308"/>
      <c r="AV24" s="309"/>
      <c r="AW24" s="308"/>
      <c r="AX24" s="309"/>
      <c r="AY24" s="60"/>
      <c r="AZ24" s="62"/>
      <c r="BA24" s="62"/>
      <c r="BB24" s="62"/>
      <c r="BC24" s="63"/>
      <c r="BD24" s="60"/>
      <c r="BE24" s="63"/>
      <c r="BF24" s="60"/>
      <c r="BG24" s="63"/>
      <c r="BH24" s="626"/>
      <c r="BI24" s="617"/>
      <c r="BJ24" s="620"/>
      <c r="BK24" s="623"/>
    </row>
    <row r="25" spans="1:75" ht="17.100000000000001" customHeight="1" x14ac:dyDescent="0.25">
      <c r="A25" s="611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626"/>
      <c r="BI25" s="617"/>
      <c r="BJ25" s="620"/>
      <c r="BK25" s="623"/>
    </row>
    <row r="26" spans="1:75" ht="17.100000000000001" customHeight="1" thickBot="1" x14ac:dyDescent="0.3">
      <c r="A26" s="612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5"/>
      <c r="N26" s="456"/>
      <c r="O26" s="455"/>
      <c r="P26" s="456"/>
      <c r="Q26" s="455"/>
      <c r="R26" s="456"/>
      <c r="S26" s="455"/>
      <c r="T26" s="456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5"/>
      <c r="AH26" s="456"/>
      <c r="AI26" s="455"/>
      <c r="AJ26" s="456"/>
      <c r="AK26" s="455"/>
      <c r="AL26" s="456"/>
      <c r="AM26" s="455"/>
      <c r="AN26" s="456"/>
      <c r="AO26" s="455"/>
      <c r="AP26" s="456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627"/>
      <c r="BI26" s="618"/>
      <c r="BJ26" s="621"/>
      <c r="BK26" s="624"/>
      <c r="BW26" s="8" t="s">
        <v>164</v>
      </c>
    </row>
    <row r="27" spans="1:75" ht="17.100000000000001" customHeight="1" thickTop="1" x14ac:dyDescent="0.25">
      <c r="A27" s="610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613">
        <f>BA29+BB30+BC31</f>
        <v>0</v>
      </c>
      <c r="BI27" s="616">
        <f t="shared" ref="BI27" si="1">BH27+BH32</f>
        <v>24</v>
      </c>
      <c r="BJ27" s="619">
        <f>BH27/24</f>
        <v>0</v>
      </c>
      <c r="BK27" s="622">
        <f>((BA29+(0.6*BB30))/BI27)</f>
        <v>0</v>
      </c>
    </row>
    <row r="28" spans="1:75" ht="17.100000000000001" customHeight="1" x14ac:dyDescent="0.25">
      <c r="A28" s="611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614"/>
      <c r="BI28" s="617"/>
      <c r="BJ28" s="620"/>
      <c r="BK28" s="623"/>
    </row>
    <row r="29" spans="1:75" ht="17.100000000000001" customHeight="1" x14ac:dyDescent="0.25">
      <c r="A29" s="611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614"/>
      <c r="BI29" s="617"/>
      <c r="BJ29" s="620"/>
      <c r="BK29" s="623"/>
    </row>
    <row r="30" spans="1:75" ht="17.100000000000001" customHeight="1" x14ac:dyDescent="0.25">
      <c r="A30" s="611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614"/>
      <c r="BI30" s="617"/>
      <c r="BJ30" s="620"/>
      <c r="BK30" s="623"/>
    </row>
    <row r="31" spans="1:75" ht="17.100000000000001" customHeight="1" x14ac:dyDescent="0.25">
      <c r="A31" s="611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615"/>
      <c r="BI31" s="617"/>
      <c r="BJ31" s="620"/>
      <c r="BK31" s="623"/>
    </row>
    <row r="32" spans="1:75" ht="17.100000000000001" customHeight="1" x14ac:dyDescent="0.25">
      <c r="A32" s="611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625">
        <f>BD32+BE33+BF34+BG35</f>
        <v>24</v>
      </c>
      <c r="BI32" s="617"/>
      <c r="BJ32" s="620"/>
      <c r="BK32" s="623"/>
    </row>
    <row r="33" spans="1:63" ht="17.100000000000001" customHeight="1" x14ac:dyDescent="0.25">
      <c r="A33" s="611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626"/>
      <c r="BI33" s="617"/>
      <c r="BJ33" s="620"/>
      <c r="BK33" s="623"/>
    </row>
    <row r="34" spans="1:63" ht="17.100000000000001" customHeight="1" x14ac:dyDescent="0.25">
      <c r="A34" s="611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626"/>
      <c r="BI34" s="617"/>
      <c r="BJ34" s="620"/>
      <c r="BK34" s="623"/>
    </row>
    <row r="35" spans="1:63" ht="17.100000000000001" customHeight="1" thickBot="1" x14ac:dyDescent="0.3">
      <c r="A35" s="612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627"/>
      <c r="BI35" s="618"/>
      <c r="BJ35" s="621"/>
      <c r="BK35" s="624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609"/>
      <c r="BF40" s="609"/>
      <c r="BG40" s="609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05" t="s">
        <v>18</v>
      </c>
      <c r="S43" s="606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605" t="s">
        <v>34</v>
      </c>
      <c r="AJ43" s="606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05" t="s">
        <v>19</v>
      </c>
      <c r="S44" s="606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605" t="s">
        <v>17</v>
      </c>
      <c r="AJ44" s="606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05" t="s">
        <v>20</v>
      </c>
      <c r="S45" s="606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05" t="s">
        <v>21</v>
      </c>
      <c r="S46" s="606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05" t="s">
        <v>46</v>
      </c>
      <c r="S47" s="606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607" t="s">
        <v>123</v>
      </c>
      <c r="AK47" s="607"/>
      <c r="AL47" s="607"/>
      <c r="AM47" s="607"/>
      <c r="AN47" s="607"/>
      <c r="AO47" s="607"/>
      <c r="AP47" s="607"/>
      <c r="AQ47" s="607"/>
      <c r="AR47" s="607"/>
      <c r="AS47" s="9"/>
      <c r="AT47" s="9"/>
      <c r="AU47" s="9"/>
      <c r="AV47" s="9"/>
      <c r="AW47" s="9"/>
      <c r="AX47" s="9"/>
      <c r="AY47" s="9"/>
      <c r="AZ47" s="607" t="s">
        <v>124</v>
      </c>
      <c r="BA47" s="607"/>
      <c r="BB47" s="607"/>
      <c r="BC47" s="607"/>
      <c r="BD47" s="607"/>
      <c r="BE47" s="607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607">
        <v>24</v>
      </c>
      <c r="AL48" s="607"/>
      <c r="AM48" s="607"/>
      <c r="AN48" s="607"/>
      <c r="AO48" s="607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607">
        <v>24</v>
      </c>
      <c r="BB48" s="607"/>
      <c r="BC48" s="607"/>
      <c r="BD48" s="607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607"/>
      <c r="BB49" s="607"/>
      <c r="BC49" s="607"/>
      <c r="BD49" s="607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96"/>
      <c r="B52" s="596"/>
      <c r="C52" s="596"/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  <c r="AA52" s="596"/>
      <c r="AB52" s="596"/>
      <c r="AC52" s="596"/>
      <c r="AD52" s="596"/>
      <c r="AE52" s="596"/>
      <c r="AF52" s="596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596"/>
      <c r="AU52" s="596"/>
      <c r="AV52" s="596"/>
      <c r="AW52" s="596"/>
      <c r="AX52" s="596"/>
      <c r="AY52" s="596"/>
      <c r="AZ52" s="596"/>
      <c r="BA52" s="596"/>
      <c r="BB52" s="596"/>
      <c r="BC52" s="596"/>
      <c r="BD52" s="596"/>
      <c r="BE52" s="596"/>
      <c r="BF52" s="596"/>
      <c r="BG52" s="596"/>
      <c r="BH52" s="596"/>
      <c r="BI52" s="596"/>
      <c r="BJ52" s="596"/>
      <c r="BK52" s="596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97" t="s">
        <v>48</v>
      </c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9"/>
      <c r="AQ54" s="600" t="s">
        <v>49</v>
      </c>
      <c r="AR54" s="598"/>
      <c r="AS54" s="598"/>
      <c r="AT54" s="598"/>
      <c r="AU54" s="599"/>
      <c r="AV54" s="600" t="s">
        <v>50</v>
      </c>
      <c r="AW54" s="598"/>
      <c r="AX54" s="598"/>
      <c r="AY54" s="598"/>
      <c r="AZ54" s="598"/>
      <c r="BA54" s="598"/>
      <c r="BB54" s="598"/>
      <c r="BC54" s="116"/>
      <c r="BD54" s="600" t="s">
        <v>51</v>
      </c>
      <c r="BE54" s="598"/>
      <c r="BF54" s="598"/>
      <c r="BG54" s="598"/>
      <c r="BH54" s="598"/>
      <c r="BI54" s="598"/>
      <c r="BJ54" s="598"/>
      <c r="BK54" s="599"/>
    </row>
    <row r="55" spans="1:63" ht="27" customHeight="1" thickTop="1" x14ac:dyDescent="0.25">
      <c r="A55" s="541" t="s">
        <v>52</v>
      </c>
      <c r="B55" s="452">
        <v>1</v>
      </c>
      <c r="C55" s="467" t="s">
        <v>183</v>
      </c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  <c r="AM55" s="468"/>
      <c r="AN55" s="468"/>
      <c r="AO55" s="468"/>
      <c r="AP55" s="469"/>
      <c r="AQ55" s="602">
        <v>24</v>
      </c>
      <c r="AR55" s="603"/>
      <c r="AS55" s="603"/>
      <c r="AT55" s="603"/>
      <c r="AU55" s="604"/>
      <c r="AV55" s="499"/>
      <c r="AW55" s="500"/>
      <c r="AX55" s="500"/>
      <c r="AY55" s="500"/>
      <c r="AZ55" s="500"/>
      <c r="BA55" s="500"/>
      <c r="BB55" s="500"/>
      <c r="BC55" s="501"/>
      <c r="BD55" s="547" t="s">
        <v>187</v>
      </c>
      <c r="BE55" s="548"/>
      <c r="BF55" s="548"/>
      <c r="BG55" s="548"/>
      <c r="BH55" s="548"/>
      <c r="BI55" s="548"/>
      <c r="BJ55" s="548"/>
      <c r="BK55" s="549"/>
    </row>
    <row r="56" spans="1:63" ht="23.1" customHeight="1" x14ac:dyDescent="0.25">
      <c r="A56" s="601"/>
      <c r="B56" s="126"/>
      <c r="C56" s="467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9"/>
      <c r="AQ56" s="470"/>
      <c r="AR56" s="471"/>
      <c r="AS56" s="471"/>
      <c r="AT56" s="471"/>
      <c r="AU56" s="472"/>
      <c r="AV56" s="473"/>
      <c r="AW56" s="474"/>
      <c r="AX56" s="474"/>
      <c r="AY56" s="474"/>
      <c r="AZ56" s="474"/>
      <c r="BA56" s="474"/>
      <c r="BB56" s="474"/>
      <c r="BC56" s="475"/>
      <c r="BD56" s="473"/>
      <c r="BE56" s="474"/>
      <c r="BF56" s="474"/>
      <c r="BG56" s="474"/>
      <c r="BH56" s="474"/>
      <c r="BI56" s="474"/>
      <c r="BJ56" s="474"/>
      <c r="BK56" s="475"/>
    </row>
    <row r="57" spans="1:63" ht="23.1" customHeight="1" x14ac:dyDescent="0.25">
      <c r="A57" s="542"/>
      <c r="B57" s="118"/>
      <c r="C57" s="467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9"/>
      <c r="AQ57" s="470"/>
      <c r="AR57" s="471"/>
      <c r="AS57" s="471"/>
      <c r="AT57" s="471"/>
      <c r="AU57" s="472"/>
      <c r="AV57" s="473"/>
      <c r="AW57" s="474"/>
      <c r="AX57" s="474"/>
      <c r="AY57" s="474"/>
      <c r="AZ57" s="474"/>
      <c r="BA57" s="474"/>
      <c r="BB57" s="474"/>
      <c r="BC57" s="475"/>
      <c r="BD57" s="473"/>
      <c r="BE57" s="474"/>
      <c r="BF57" s="474"/>
      <c r="BG57" s="474"/>
      <c r="BH57" s="474"/>
      <c r="BI57" s="474"/>
      <c r="BJ57" s="474"/>
      <c r="BK57" s="475"/>
    </row>
    <row r="58" spans="1:63" ht="23.1" customHeight="1" x14ac:dyDescent="0.25">
      <c r="A58" s="542"/>
      <c r="B58" s="118"/>
      <c r="C58" s="467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9"/>
      <c r="AQ58" s="470"/>
      <c r="AR58" s="471"/>
      <c r="AS58" s="471"/>
      <c r="AT58" s="471"/>
      <c r="AU58" s="472"/>
      <c r="AV58" s="473"/>
      <c r="AW58" s="474"/>
      <c r="AX58" s="474"/>
      <c r="AY58" s="474"/>
      <c r="AZ58" s="474"/>
      <c r="BA58" s="474"/>
      <c r="BB58" s="474"/>
      <c r="BC58" s="475"/>
      <c r="BD58" s="473"/>
      <c r="BE58" s="474"/>
      <c r="BF58" s="474"/>
      <c r="BG58" s="474"/>
      <c r="BH58" s="474"/>
      <c r="BI58" s="474"/>
      <c r="BJ58" s="474"/>
      <c r="BK58" s="475"/>
    </row>
    <row r="59" spans="1:63" ht="23.1" customHeight="1" x14ac:dyDescent="0.25">
      <c r="A59" s="542"/>
      <c r="B59" s="118"/>
      <c r="C59" s="467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  <c r="AM59" s="468"/>
      <c r="AN59" s="468"/>
      <c r="AO59" s="468"/>
      <c r="AP59" s="469"/>
      <c r="AQ59" s="470"/>
      <c r="AR59" s="471"/>
      <c r="AS59" s="471"/>
      <c r="AT59" s="471"/>
      <c r="AU59" s="472"/>
      <c r="AV59" s="473"/>
      <c r="AW59" s="474"/>
      <c r="AX59" s="474"/>
      <c r="AY59" s="474"/>
      <c r="AZ59" s="474"/>
      <c r="BA59" s="474"/>
      <c r="BB59" s="474"/>
      <c r="BC59" s="475"/>
      <c r="BD59" s="473"/>
      <c r="BE59" s="474"/>
      <c r="BF59" s="474"/>
      <c r="BG59" s="474"/>
      <c r="BH59" s="474"/>
      <c r="BI59" s="474"/>
      <c r="BJ59" s="474"/>
      <c r="BK59" s="475"/>
    </row>
    <row r="60" spans="1:63" ht="23.1" customHeight="1" x14ac:dyDescent="0.25">
      <c r="A60" s="542"/>
      <c r="B60" s="118"/>
      <c r="C60" s="467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9"/>
      <c r="AQ60" s="470"/>
      <c r="AR60" s="471"/>
      <c r="AS60" s="471"/>
      <c r="AT60" s="471"/>
      <c r="AU60" s="472"/>
      <c r="AV60" s="473"/>
      <c r="AW60" s="474"/>
      <c r="AX60" s="474"/>
      <c r="AY60" s="474"/>
      <c r="AZ60" s="474"/>
      <c r="BA60" s="474"/>
      <c r="BB60" s="474"/>
      <c r="BC60" s="475"/>
      <c r="BD60" s="473"/>
      <c r="BE60" s="474"/>
      <c r="BF60" s="474"/>
      <c r="BG60" s="474"/>
      <c r="BH60" s="474"/>
      <c r="BI60" s="474"/>
      <c r="BJ60" s="474"/>
      <c r="BK60" s="475"/>
    </row>
    <row r="61" spans="1:63" ht="23.1" customHeight="1" x14ac:dyDescent="0.25">
      <c r="A61" s="542"/>
      <c r="B61" s="118"/>
      <c r="C61" s="467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9"/>
      <c r="AQ61" s="470"/>
      <c r="AR61" s="471"/>
      <c r="AS61" s="471"/>
      <c r="AT61" s="471"/>
      <c r="AU61" s="472"/>
      <c r="AV61" s="499"/>
      <c r="AW61" s="500"/>
      <c r="AX61" s="500"/>
      <c r="AY61" s="500"/>
      <c r="AZ61" s="500"/>
      <c r="BA61" s="500"/>
      <c r="BB61" s="500"/>
      <c r="BC61" s="501"/>
      <c r="BD61" s="473"/>
      <c r="BE61" s="474"/>
      <c r="BF61" s="474"/>
      <c r="BG61" s="474"/>
      <c r="BH61" s="474"/>
      <c r="BI61" s="474"/>
      <c r="BJ61" s="474"/>
      <c r="BK61" s="475"/>
    </row>
    <row r="62" spans="1:63" ht="23.1" customHeight="1" x14ac:dyDescent="0.25">
      <c r="A62" s="542"/>
      <c r="B62" s="118"/>
      <c r="C62" s="467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9"/>
      <c r="AQ62" s="470"/>
      <c r="AR62" s="471"/>
      <c r="AS62" s="471"/>
      <c r="AT62" s="471"/>
      <c r="AU62" s="472"/>
      <c r="AV62" s="473"/>
      <c r="AW62" s="474"/>
      <c r="AX62" s="474"/>
      <c r="AY62" s="474"/>
      <c r="AZ62" s="474"/>
      <c r="BA62" s="474"/>
      <c r="BB62" s="474"/>
      <c r="BC62" s="475"/>
      <c r="BD62" s="565"/>
      <c r="BE62" s="566"/>
      <c r="BF62" s="566"/>
      <c r="BG62" s="566"/>
      <c r="BH62" s="566"/>
      <c r="BI62" s="566"/>
      <c r="BJ62" s="566"/>
      <c r="BK62" s="567"/>
    </row>
    <row r="63" spans="1:63" ht="23.1" customHeight="1" thickBot="1" x14ac:dyDescent="0.3">
      <c r="A63" s="543"/>
      <c r="B63" s="119"/>
      <c r="C63" s="587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  <c r="AO63" s="588"/>
      <c r="AP63" s="589"/>
      <c r="AQ63" s="590"/>
      <c r="AR63" s="591"/>
      <c r="AS63" s="591"/>
      <c r="AT63" s="591"/>
      <c r="AU63" s="592"/>
      <c r="AV63" s="593"/>
      <c r="AW63" s="594"/>
      <c r="AX63" s="594"/>
      <c r="AY63" s="594"/>
      <c r="AZ63" s="594"/>
      <c r="BA63" s="594"/>
      <c r="BB63" s="594"/>
      <c r="BC63" s="595"/>
      <c r="BD63" s="538"/>
      <c r="BE63" s="539"/>
      <c r="BF63" s="539"/>
      <c r="BG63" s="539"/>
      <c r="BH63" s="539"/>
      <c r="BI63" s="539"/>
      <c r="BJ63" s="539"/>
      <c r="BK63" s="540"/>
    </row>
    <row r="64" spans="1:63" ht="21" customHeight="1" thickTop="1" x14ac:dyDescent="0.25">
      <c r="A64" s="541" t="s">
        <v>145</v>
      </c>
      <c r="B64" s="122">
        <v>1</v>
      </c>
      <c r="C64" s="517" t="s">
        <v>183</v>
      </c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4"/>
      <c r="X64" s="494"/>
      <c r="Y64" s="494"/>
      <c r="Z64" s="494"/>
      <c r="AA64" s="494"/>
      <c r="AB64" s="494"/>
      <c r="AC64" s="494"/>
      <c r="AD64" s="494"/>
      <c r="AE64" s="494"/>
      <c r="AF64" s="494"/>
      <c r="AG64" s="494"/>
      <c r="AH64" s="494"/>
      <c r="AI64" s="494"/>
      <c r="AJ64" s="494"/>
      <c r="AK64" s="494"/>
      <c r="AL64" s="494"/>
      <c r="AM64" s="494"/>
      <c r="AN64" s="494"/>
      <c r="AO64" s="494"/>
      <c r="AP64" s="495"/>
      <c r="AQ64" s="544">
        <v>24</v>
      </c>
      <c r="AR64" s="545"/>
      <c r="AS64" s="545"/>
      <c r="AT64" s="545"/>
      <c r="AU64" s="546"/>
      <c r="AV64" s="499"/>
      <c r="AW64" s="500"/>
      <c r="AX64" s="500"/>
      <c r="AY64" s="500"/>
      <c r="AZ64" s="500"/>
      <c r="BA64" s="500"/>
      <c r="BB64" s="500"/>
      <c r="BC64" s="501"/>
      <c r="BD64" s="547" t="s">
        <v>188</v>
      </c>
      <c r="BE64" s="548"/>
      <c r="BF64" s="548"/>
      <c r="BG64" s="548"/>
      <c r="BH64" s="548"/>
      <c r="BI64" s="548"/>
      <c r="BJ64" s="548"/>
      <c r="BK64" s="549"/>
    </row>
    <row r="65" spans="1:64" ht="23.1" customHeight="1" x14ac:dyDescent="0.25">
      <c r="A65" s="542"/>
      <c r="B65" s="118"/>
      <c r="C65" s="517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5"/>
      <c r="AQ65" s="559"/>
      <c r="AR65" s="560"/>
      <c r="AS65" s="560"/>
      <c r="AT65" s="560"/>
      <c r="AU65" s="561"/>
      <c r="AV65" s="473"/>
      <c r="AW65" s="474"/>
      <c r="AX65" s="474"/>
      <c r="AY65" s="474"/>
      <c r="AZ65" s="474"/>
      <c r="BA65" s="474"/>
      <c r="BB65" s="474"/>
      <c r="BC65" s="475"/>
      <c r="BD65" s="556"/>
      <c r="BE65" s="557"/>
      <c r="BF65" s="557"/>
      <c r="BG65" s="557"/>
      <c r="BH65" s="557"/>
      <c r="BI65" s="557"/>
      <c r="BJ65" s="557"/>
      <c r="BK65" s="558"/>
    </row>
    <row r="66" spans="1:64" ht="23.1" customHeight="1" x14ac:dyDescent="0.25">
      <c r="A66" s="542"/>
      <c r="B66" s="118"/>
      <c r="C66" s="517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5"/>
      <c r="AQ66" s="470"/>
      <c r="AR66" s="471"/>
      <c r="AS66" s="471"/>
      <c r="AT66" s="471"/>
      <c r="AU66" s="472"/>
      <c r="AV66" s="473"/>
      <c r="AW66" s="474"/>
      <c r="AX66" s="474"/>
      <c r="AY66" s="474"/>
      <c r="AZ66" s="474"/>
      <c r="BA66" s="474"/>
      <c r="BB66" s="474"/>
      <c r="BC66" s="475"/>
      <c r="BD66" s="556"/>
      <c r="BE66" s="557"/>
      <c r="BF66" s="557"/>
      <c r="BG66" s="557"/>
      <c r="BH66" s="557"/>
      <c r="BI66" s="557"/>
      <c r="BJ66" s="557"/>
      <c r="BK66" s="558"/>
    </row>
    <row r="67" spans="1:64" ht="23.1" customHeight="1" x14ac:dyDescent="0.25">
      <c r="A67" s="542"/>
      <c r="B67" s="118"/>
      <c r="C67" s="517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5"/>
      <c r="AQ67" s="470"/>
      <c r="AR67" s="471"/>
      <c r="AS67" s="471"/>
      <c r="AT67" s="471"/>
      <c r="AU67" s="472"/>
      <c r="AV67" s="473"/>
      <c r="AW67" s="474"/>
      <c r="AX67" s="474"/>
      <c r="AY67" s="474"/>
      <c r="AZ67" s="474"/>
      <c r="BA67" s="474"/>
      <c r="BB67" s="474"/>
      <c r="BC67" s="475"/>
      <c r="BD67" s="584"/>
      <c r="BE67" s="585"/>
      <c r="BF67" s="585"/>
      <c r="BG67" s="585"/>
      <c r="BH67" s="585"/>
      <c r="BI67" s="585"/>
      <c r="BJ67" s="585"/>
      <c r="BK67" s="586"/>
    </row>
    <row r="68" spans="1:64" ht="23.1" customHeight="1" x14ac:dyDescent="0.25">
      <c r="A68" s="542"/>
      <c r="B68" s="118"/>
      <c r="C68" s="467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9"/>
      <c r="AQ68" s="581"/>
      <c r="AR68" s="582"/>
      <c r="AS68" s="582"/>
      <c r="AT68" s="582"/>
      <c r="AU68" s="583"/>
      <c r="AV68" s="473"/>
      <c r="AW68" s="474"/>
      <c r="AX68" s="474"/>
      <c r="AY68" s="474"/>
      <c r="AZ68" s="474"/>
      <c r="BA68" s="474"/>
      <c r="BB68" s="474"/>
      <c r="BC68" s="475"/>
      <c r="BD68" s="476"/>
      <c r="BE68" s="477"/>
      <c r="BF68" s="477"/>
      <c r="BG68" s="477"/>
      <c r="BH68" s="477"/>
      <c r="BI68" s="477"/>
      <c r="BJ68" s="477"/>
      <c r="BK68" s="478"/>
    </row>
    <row r="69" spans="1:64" ht="23.1" customHeight="1" x14ac:dyDescent="0.25">
      <c r="A69" s="542"/>
      <c r="B69" s="120"/>
      <c r="C69" s="517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494"/>
      <c r="AC69" s="494"/>
      <c r="AD69" s="494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5"/>
      <c r="AQ69" s="470"/>
      <c r="AR69" s="471"/>
      <c r="AS69" s="471"/>
      <c r="AT69" s="471"/>
      <c r="AU69" s="472"/>
      <c r="AV69" s="473"/>
      <c r="AW69" s="474"/>
      <c r="AX69" s="474"/>
      <c r="AY69" s="474"/>
      <c r="AZ69" s="474"/>
      <c r="BA69" s="474"/>
      <c r="BB69" s="474"/>
      <c r="BC69" s="475"/>
      <c r="BD69" s="578"/>
      <c r="BE69" s="579"/>
      <c r="BF69" s="579"/>
      <c r="BG69" s="579"/>
      <c r="BH69" s="579"/>
      <c r="BI69" s="579"/>
      <c r="BJ69" s="579"/>
      <c r="BK69" s="580"/>
    </row>
    <row r="70" spans="1:64" ht="23.1" customHeight="1" x14ac:dyDescent="0.25">
      <c r="A70" s="542"/>
      <c r="B70" s="120"/>
      <c r="C70" s="568"/>
      <c r="D70" s="569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70"/>
      <c r="AQ70" s="571"/>
      <c r="AR70" s="572"/>
      <c r="AS70" s="572"/>
      <c r="AT70" s="572"/>
      <c r="AU70" s="573"/>
      <c r="AV70" s="574"/>
      <c r="AW70" s="518"/>
      <c r="AX70" s="518"/>
      <c r="AY70" s="518"/>
      <c r="AZ70" s="518"/>
      <c r="BA70" s="518"/>
      <c r="BB70" s="518"/>
      <c r="BC70" s="519"/>
      <c r="BD70" s="476"/>
      <c r="BE70" s="477"/>
      <c r="BF70" s="477"/>
      <c r="BG70" s="477"/>
      <c r="BH70" s="477"/>
      <c r="BI70" s="477"/>
      <c r="BJ70" s="477"/>
      <c r="BK70" s="478"/>
    </row>
    <row r="71" spans="1:64" ht="23.1" customHeight="1" x14ac:dyDescent="0.25">
      <c r="A71" s="542"/>
      <c r="B71" s="120"/>
      <c r="C71" s="575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576"/>
      <c r="AM71" s="576"/>
      <c r="AN71" s="576"/>
      <c r="AO71" s="576"/>
      <c r="AP71" s="577"/>
      <c r="AQ71" s="571"/>
      <c r="AR71" s="572"/>
      <c r="AS71" s="572"/>
      <c r="AT71" s="572"/>
      <c r="AU71" s="573"/>
      <c r="AV71" s="574"/>
      <c r="AW71" s="518"/>
      <c r="AX71" s="518"/>
      <c r="AY71" s="518"/>
      <c r="AZ71" s="518"/>
      <c r="BA71" s="518"/>
      <c r="BB71" s="518"/>
      <c r="BC71" s="519"/>
      <c r="BD71" s="578" t="s">
        <v>58</v>
      </c>
      <c r="BE71" s="579"/>
      <c r="BF71" s="579"/>
      <c r="BG71" s="579"/>
      <c r="BH71" s="579"/>
      <c r="BI71" s="579"/>
      <c r="BJ71" s="579"/>
      <c r="BK71" s="580"/>
    </row>
    <row r="72" spans="1:64" ht="23.1" customHeight="1" x14ac:dyDescent="0.25">
      <c r="A72" s="542"/>
      <c r="B72" s="120"/>
      <c r="C72" s="550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2"/>
      <c r="AQ72" s="562"/>
      <c r="AR72" s="563"/>
      <c r="AS72" s="563"/>
      <c r="AT72" s="563"/>
      <c r="AU72" s="564"/>
      <c r="AV72" s="473"/>
      <c r="AW72" s="474"/>
      <c r="AX72" s="474"/>
      <c r="AY72" s="474"/>
      <c r="AZ72" s="474"/>
      <c r="BA72" s="474"/>
      <c r="BB72" s="474"/>
      <c r="BC72" s="475"/>
      <c r="BD72" s="476"/>
      <c r="BE72" s="477"/>
      <c r="BF72" s="477"/>
      <c r="BG72" s="477"/>
      <c r="BH72" s="477"/>
      <c r="BI72" s="477"/>
      <c r="BJ72" s="477"/>
      <c r="BK72" s="478"/>
    </row>
    <row r="73" spans="1:64" ht="22.5" customHeight="1" x14ac:dyDescent="0.25">
      <c r="A73" s="542"/>
      <c r="B73" s="120"/>
      <c r="C73" s="550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2"/>
      <c r="AQ73" s="562"/>
      <c r="AR73" s="563"/>
      <c r="AS73" s="563"/>
      <c r="AT73" s="563"/>
      <c r="AU73" s="564"/>
      <c r="AV73" s="556"/>
      <c r="AW73" s="557"/>
      <c r="AX73" s="557"/>
      <c r="AY73" s="557"/>
      <c r="AZ73" s="557"/>
      <c r="BA73" s="557"/>
      <c r="BB73" s="557"/>
      <c r="BC73" s="558"/>
      <c r="BD73" s="565"/>
      <c r="BE73" s="566"/>
      <c r="BF73" s="566"/>
      <c r="BG73" s="566"/>
      <c r="BH73" s="566"/>
      <c r="BI73" s="566"/>
      <c r="BJ73" s="566"/>
      <c r="BK73" s="567"/>
    </row>
    <row r="74" spans="1:64" ht="22.5" customHeight="1" x14ac:dyDescent="0.25">
      <c r="A74" s="542"/>
      <c r="B74" s="121"/>
      <c r="C74" s="550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551"/>
      <c r="AI74" s="551"/>
      <c r="AJ74" s="551"/>
      <c r="AK74" s="551"/>
      <c r="AL74" s="551"/>
      <c r="AM74" s="551"/>
      <c r="AN74" s="551"/>
      <c r="AO74" s="551"/>
      <c r="AP74" s="552"/>
      <c r="AQ74" s="553"/>
      <c r="AR74" s="554"/>
      <c r="AS74" s="554"/>
      <c r="AT74" s="554"/>
      <c r="AU74" s="555"/>
      <c r="AV74" s="556"/>
      <c r="AW74" s="557"/>
      <c r="AX74" s="557"/>
      <c r="AY74" s="557"/>
      <c r="AZ74" s="557"/>
      <c r="BA74" s="557"/>
      <c r="BB74" s="557"/>
      <c r="BC74" s="558"/>
      <c r="BD74" s="502"/>
      <c r="BE74" s="503"/>
      <c r="BF74" s="503"/>
      <c r="BG74" s="503"/>
      <c r="BH74" s="503"/>
      <c r="BI74" s="503"/>
      <c r="BJ74" s="503"/>
      <c r="BK74" s="504"/>
    </row>
    <row r="75" spans="1:64" ht="22.5" customHeight="1" x14ac:dyDescent="0.25">
      <c r="A75" s="542"/>
      <c r="B75" s="118"/>
      <c r="C75" s="550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551"/>
      <c r="AI75" s="551"/>
      <c r="AJ75" s="551"/>
      <c r="AK75" s="551"/>
      <c r="AL75" s="551"/>
      <c r="AM75" s="551"/>
      <c r="AN75" s="551"/>
      <c r="AO75" s="551"/>
      <c r="AP75" s="552"/>
      <c r="AQ75" s="553"/>
      <c r="AR75" s="554"/>
      <c r="AS75" s="554"/>
      <c r="AT75" s="554"/>
      <c r="AU75" s="555"/>
      <c r="AV75" s="556"/>
      <c r="AW75" s="557"/>
      <c r="AX75" s="557"/>
      <c r="AY75" s="557"/>
      <c r="AZ75" s="557"/>
      <c r="BA75" s="557"/>
      <c r="BB75" s="557"/>
      <c r="BC75" s="558"/>
      <c r="BD75" s="502"/>
      <c r="BE75" s="503"/>
      <c r="BF75" s="503"/>
      <c r="BG75" s="503"/>
      <c r="BH75" s="503"/>
      <c r="BI75" s="503"/>
      <c r="BJ75" s="503"/>
      <c r="BK75" s="504"/>
    </row>
    <row r="76" spans="1:64" ht="24.75" customHeight="1" thickBot="1" x14ac:dyDescent="0.3">
      <c r="A76" s="543"/>
      <c r="B76" s="119"/>
      <c r="C76" s="529"/>
      <c r="D76" s="530"/>
      <c r="E76" s="530"/>
      <c r="F76" s="530"/>
      <c r="G76" s="530"/>
      <c r="H76" s="530"/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0"/>
      <c r="AL76" s="530"/>
      <c r="AM76" s="530"/>
      <c r="AN76" s="530"/>
      <c r="AO76" s="530"/>
      <c r="AP76" s="531"/>
      <c r="AQ76" s="532"/>
      <c r="AR76" s="533"/>
      <c r="AS76" s="533"/>
      <c r="AT76" s="533"/>
      <c r="AU76" s="534"/>
      <c r="AV76" s="535"/>
      <c r="AW76" s="536"/>
      <c r="AX76" s="536"/>
      <c r="AY76" s="536"/>
      <c r="AZ76" s="536"/>
      <c r="BA76" s="536"/>
      <c r="BB76" s="536"/>
      <c r="BC76" s="537"/>
      <c r="BD76" s="538"/>
      <c r="BE76" s="539"/>
      <c r="BF76" s="539"/>
      <c r="BG76" s="539"/>
      <c r="BH76" s="539"/>
      <c r="BI76" s="539"/>
      <c r="BJ76" s="539"/>
      <c r="BK76" s="540"/>
    </row>
    <row r="77" spans="1:64" ht="23.1" customHeight="1" thickTop="1" x14ac:dyDescent="0.25">
      <c r="A77" s="541" t="s">
        <v>53</v>
      </c>
      <c r="B77" s="122">
        <v>1</v>
      </c>
      <c r="C77" s="467" t="s">
        <v>176</v>
      </c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  <c r="AM77" s="468"/>
      <c r="AN77" s="468"/>
      <c r="AO77" s="468"/>
      <c r="AP77" s="469"/>
      <c r="AQ77" s="544">
        <v>24</v>
      </c>
      <c r="AR77" s="545"/>
      <c r="AS77" s="545"/>
      <c r="AT77" s="545"/>
      <c r="AU77" s="546"/>
      <c r="AV77" s="499"/>
      <c r="AW77" s="500"/>
      <c r="AX77" s="500"/>
      <c r="AY77" s="500"/>
      <c r="AZ77" s="500"/>
      <c r="BA77" s="500"/>
      <c r="BB77" s="500"/>
      <c r="BC77" s="501"/>
      <c r="BD77" s="547" t="s">
        <v>170</v>
      </c>
      <c r="BE77" s="548"/>
      <c r="BF77" s="548"/>
      <c r="BG77" s="548"/>
      <c r="BH77" s="548"/>
      <c r="BI77" s="548"/>
      <c r="BJ77" s="548"/>
      <c r="BK77" s="549"/>
      <c r="BL77" s="123"/>
    </row>
    <row r="78" spans="1:64" ht="23.1" customHeight="1" x14ac:dyDescent="0.25">
      <c r="A78" s="542"/>
      <c r="B78" s="124">
        <v>2</v>
      </c>
      <c r="C78" s="511" t="s">
        <v>174</v>
      </c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  <c r="AC78" s="512"/>
      <c r="AD78" s="512"/>
      <c r="AE78" s="512"/>
      <c r="AF78" s="512"/>
      <c r="AG78" s="512"/>
      <c r="AH78" s="512"/>
      <c r="AI78" s="512"/>
      <c r="AJ78" s="512"/>
      <c r="AK78" s="512"/>
      <c r="AL78" s="512"/>
      <c r="AM78" s="512"/>
      <c r="AN78" s="512"/>
      <c r="AO78" s="512"/>
      <c r="AP78" s="513"/>
      <c r="AQ78" s="470">
        <v>24</v>
      </c>
      <c r="AR78" s="471"/>
      <c r="AS78" s="471"/>
      <c r="AT78" s="471"/>
      <c r="AU78" s="472"/>
      <c r="AV78" s="499" t="s">
        <v>175</v>
      </c>
      <c r="AW78" s="500"/>
      <c r="AX78" s="500"/>
      <c r="AY78" s="500"/>
      <c r="AZ78" s="500"/>
      <c r="BA78" s="500"/>
      <c r="BB78" s="500"/>
      <c r="BC78" s="501"/>
      <c r="BD78" s="526"/>
      <c r="BE78" s="527"/>
      <c r="BF78" s="527"/>
      <c r="BG78" s="527"/>
      <c r="BH78" s="527"/>
      <c r="BI78" s="527"/>
      <c r="BJ78" s="527"/>
      <c r="BK78" s="528"/>
      <c r="BL78" s="125"/>
    </row>
    <row r="79" spans="1:64" ht="23.1" customHeight="1" x14ac:dyDescent="0.25">
      <c r="A79" s="542"/>
      <c r="B79" s="126"/>
      <c r="C79" s="511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  <c r="AC79" s="512"/>
      <c r="AD79" s="512"/>
      <c r="AE79" s="512"/>
      <c r="AF79" s="512"/>
      <c r="AG79" s="512"/>
      <c r="AH79" s="512"/>
      <c r="AI79" s="512"/>
      <c r="AJ79" s="512"/>
      <c r="AK79" s="512"/>
      <c r="AL79" s="512"/>
      <c r="AM79" s="512"/>
      <c r="AN79" s="512"/>
      <c r="AO79" s="512"/>
      <c r="AP79" s="513"/>
      <c r="AQ79" s="470"/>
      <c r="AR79" s="471"/>
      <c r="AS79" s="471"/>
      <c r="AT79" s="471"/>
      <c r="AU79" s="472"/>
      <c r="AV79" s="499"/>
      <c r="AW79" s="500"/>
      <c r="AX79" s="500"/>
      <c r="AY79" s="500"/>
      <c r="AZ79" s="500"/>
      <c r="BA79" s="500"/>
      <c r="BB79" s="500"/>
      <c r="BC79" s="501"/>
      <c r="BD79" s="526"/>
      <c r="BE79" s="527"/>
      <c r="BF79" s="527"/>
      <c r="BG79" s="527"/>
      <c r="BH79" s="527"/>
      <c r="BI79" s="527"/>
      <c r="BJ79" s="527"/>
      <c r="BK79" s="528"/>
    </row>
    <row r="80" spans="1:64" ht="23.1" customHeight="1" x14ac:dyDescent="0.25">
      <c r="A80" s="542"/>
      <c r="B80" s="126"/>
      <c r="C80" s="517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/>
      <c r="V80" s="494"/>
      <c r="W80" s="494"/>
      <c r="X80" s="494"/>
      <c r="Y80" s="494"/>
      <c r="Z80" s="494"/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/>
      <c r="AN80" s="494"/>
      <c r="AO80" s="494"/>
      <c r="AP80" s="495"/>
      <c r="AQ80" s="470"/>
      <c r="AR80" s="471"/>
      <c r="AS80" s="471"/>
      <c r="AT80" s="471"/>
      <c r="AU80" s="472"/>
      <c r="AV80" s="499"/>
      <c r="AW80" s="518"/>
      <c r="AX80" s="518"/>
      <c r="AY80" s="518"/>
      <c r="AZ80" s="518"/>
      <c r="BA80" s="518"/>
      <c r="BB80" s="518"/>
      <c r="BC80" s="519"/>
      <c r="BD80" s="520"/>
      <c r="BE80" s="521"/>
      <c r="BF80" s="521"/>
      <c r="BG80" s="521"/>
      <c r="BH80" s="521"/>
      <c r="BI80" s="521"/>
      <c r="BJ80" s="521"/>
      <c r="BK80" s="522"/>
    </row>
    <row r="81" spans="1:63" ht="23.1" customHeight="1" x14ac:dyDescent="0.25">
      <c r="A81" s="542"/>
      <c r="B81" s="126"/>
      <c r="C81" s="467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69"/>
      <c r="AQ81" s="496"/>
      <c r="AR81" s="497"/>
      <c r="AS81" s="497"/>
      <c r="AT81" s="497"/>
      <c r="AU81" s="498"/>
      <c r="AV81" s="505"/>
      <c r="AW81" s="506"/>
      <c r="AX81" s="506"/>
      <c r="AY81" s="506"/>
      <c r="AZ81" s="506"/>
      <c r="BA81" s="506"/>
      <c r="BB81" s="506"/>
      <c r="BC81" s="507"/>
      <c r="BD81" s="523"/>
      <c r="BE81" s="524"/>
      <c r="BF81" s="524"/>
      <c r="BG81" s="524"/>
      <c r="BH81" s="524"/>
      <c r="BI81" s="524"/>
      <c r="BJ81" s="524"/>
      <c r="BK81" s="525"/>
    </row>
    <row r="82" spans="1:63" ht="25.5" customHeight="1" x14ac:dyDescent="0.25">
      <c r="A82" s="542"/>
      <c r="B82" s="126"/>
      <c r="C82" s="467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69"/>
      <c r="AQ82" s="496"/>
      <c r="AR82" s="497"/>
      <c r="AS82" s="497"/>
      <c r="AT82" s="497"/>
      <c r="AU82" s="498"/>
      <c r="AV82" s="505"/>
      <c r="AW82" s="506"/>
      <c r="AX82" s="506"/>
      <c r="AY82" s="506"/>
      <c r="AZ82" s="506"/>
      <c r="BA82" s="506"/>
      <c r="BB82" s="506"/>
      <c r="BC82" s="507"/>
      <c r="BD82" s="508"/>
      <c r="BE82" s="509"/>
      <c r="BF82" s="509"/>
      <c r="BG82" s="509"/>
      <c r="BH82" s="509"/>
      <c r="BI82" s="509"/>
      <c r="BJ82" s="509"/>
      <c r="BK82" s="510"/>
    </row>
    <row r="83" spans="1:63" ht="22.5" customHeight="1" x14ac:dyDescent="0.25">
      <c r="A83" s="542"/>
      <c r="B83" s="126"/>
      <c r="C83" s="511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3"/>
      <c r="AQ83" s="496"/>
      <c r="AR83" s="497"/>
      <c r="AS83" s="497"/>
      <c r="AT83" s="497"/>
      <c r="AU83" s="498"/>
      <c r="AV83" s="499"/>
      <c r="AW83" s="500"/>
      <c r="AX83" s="500"/>
      <c r="AY83" s="500"/>
      <c r="AZ83" s="500"/>
      <c r="BA83" s="500"/>
      <c r="BB83" s="500"/>
      <c r="BC83" s="501"/>
      <c r="BD83" s="514"/>
      <c r="BE83" s="515"/>
      <c r="BF83" s="515"/>
      <c r="BG83" s="515"/>
      <c r="BH83" s="515"/>
      <c r="BI83" s="515"/>
      <c r="BJ83" s="515"/>
      <c r="BK83" s="516"/>
    </row>
    <row r="84" spans="1:63" ht="22.5" customHeight="1" x14ac:dyDescent="0.25">
      <c r="A84" s="542"/>
      <c r="B84" s="126"/>
      <c r="C84" s="467"/>
      <c r="D84" s="468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69"/>
      <c r="AQ84" s="470"/>
      <c r="AR84" s="471"/>
      <c r="AS84" s="471"/>
      <c r="AT84" s="471"/>
      <c r="AU84" s="472"/>
      <c r="AV84" s="473"/>
      <c r="AW84" s="474"/>
      <c r="AX84" s="474"/>
      <c r="AY84" s="474"/>
      <c r="AZ84" s="474"/>
      <c r="BA84" s="474"/>
      <c r="BB84" s="474"/>
      <c r="BC84" s="475"/>
      <c r="BD84" s="476"/>
      <c r="BE84" s="477"/>
      <c r="BF84" s="477"/>
      <c r="BG84" s="477"/>
      <c r="BH84" s="477"/>
      <c r="BI84" s="477"/>
      <c r="BJ84" s="477"/>
      <c r="BK84" s="478"/>
    </row>
    <row r="85" spans="1:63" ht="22.5" customHeight="1" x14ac:dyDescent="0.25">
      <c r="A85" s="542"/>
      <c r="B85" s="126"/>
      <c r="C85" s="467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69"/>
      <c r="AQ85" s="470"/>
      <c r="AR85" s="471"/>
      <c r="AS85" s="471"/>
      <c r="AT85" s="471"/>
      <c r="AU85" s="472"/>
      <c r="AV85" s="473"/>
      <c r="AW85" s="474"/>
      <c r="AX85" s="474"/>
      <c r="AY85" s="474"/>
      <c r="AZ85" s="474"/>
      <c r="BA85" s="474"/>
      <c r="BB85" s="474"/>
      <c r="BC85" s="475"/>
      <c r="BD85" s="476"/>
      <c r="BE85" s="477"/>
      <c r="BF85" s="477"/>
      <c r="BG85" s="477"/>
      <c r="BH85" s="477"/>
      <c r="BI85" s="477"/>
      <c r="BJ85" s="477"/>
      <c r="BK85" s="478"/>
    </row>
    <row r="86" spans="1:63" ht="22.5" customHeight="1" x14ac:dyDescent="0.25">
      <c r="A86" s="542"/>
      <c r="B86" s="118"/>
      <c r="C86" s="493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494"/>
      <c r="X86" s="494"/>
      <c r="Y86" s="494"/>
      <c r="Z86" s="494"/>
      <c r="AA86" s="494"/>
      <c r="AB86" s="494"/>
      <c r="AC86" s="494"/>
      <c r="AD86" s="494"/>
      <c r="AE86" s="494"/>
      <c r="AF86" s="494"/>
      <c r="AG86" s="494"/>
      <c r="AH86" s="494"/>
      <c r="AI86" s="494"/>
      <c r="AJ86" s="494"/>
      <c r="AK86" s="494"/>
      <c r="AL86" s="494"/>
      <c r="AM86" s="494"/>
      <c r="AN86" s="494"/>
      <c r="AO86" s="494"/>
      <c r="AP86" s="495"/>
      <c r="AQ86" s="496"/>
      <c r="AR86" s="497"/>
      <c r="AS86" s="497"/>
      <c r="AT86" s="497"/>
      <c r="AU86" s="498"/>
      <c r="AV86" s="499"/>
      <c r="AW86" s="500"/>
      <c r="AX86" s="500"/>
      <c r="AY86" s="500"/>
      <c r="AZ86" s="500"/>
      <c r="BA86" s="500"/>
      <c r="BB86" s="500"/>
      <c r="BC86" s="501"/>
      <c r="BD86" s="502"/>
      <c r="BE86" s="503"/>
      <c r="BF86" s="503"/>
      <c r="BG86" s="503"/>
      <c r="BH86" s="503"/>
      <c r="BI86" s="503"/>
      <c r="BJ86" s="503"/>
      <c r="BK86" s="504"/>
    </row>
    <row r="87" spans="1:63" ht="23.1" customHeight="1" x14ac:dyDescent="0.25">
      <c r="A87" s="542"/>
      <c r="B87" s="126"/>
      <c r="C87" s="467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69"/>
      <c r="AQ87" s="470"/>
      <c r="AR87" s="471"/>
      <c r="AS87" s="471"/>
      <c r="AT87" s="471"/>
      <c r="AU87" s="472"/>
      <c r="AV87" s="473"/>
      <c r="AW87" s="474"/>
      <c r="AX87" s="474"/>
      <c r="AY87" s="474"/>
      <c r="AZ87" s="474"/>
      <c r="BA87" s="474"/>
      <c r="BB87" s="474"/>
      <c r="BC87" s="475"/>
      <c r="BD87" s="502"/>
      <c r="BE87" s="503"/>
      <c r="BF87" s="503"/>
      <c r="BG87" s="503"/>
      <c r="BH87" s="503"/>
      <c r="BI87" s="503"/>
      <c r="BJ87" s="503"/>
      <c r="BK87" s="504"/>
    </row>
    <row r="88" spans="1:63" ht="18" customHeight="1" thickBot="1" x14ac:dyDescent="0.3">
      <c r="A88" s="543"/>
      <c r="B88" s="127"/>
      <c r="C88" s="479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  <c r="AC88" s="480"/>
      <c r="AD88" s="480"/>
      <c r="AE88" s="480"/>
      <c r="AF88" s="480"/>
      <c r="AG88" s="480"/>
      <c r="AH88" s="480"/>
      <c r="AI88" s="480"/>
      <c r="AJ88" s="480"/>
      <c r="AK88" s="480"/>
      <c r="AL88" s="480"/>
      <c r="AM88" s="480"/>
      <c r="AN88" s="480"/>
      <c r="AO88" s="480"/>
      <c r="AP88" s="481"/>
      <c r="AQ88" s="482"/>
      <c r="AR88" s="483"/>
      <c r="AS88" s="483"/>
      <c r="AT88" s="483"/>
      <c r="AU88" s="484"/>
      <c r="AV88" s="485"/>
      <c r="AW88" s="486"/>
      <c r="AX88" s="486"/>
      <c r="AY88" s="486"/>
      <c r="AZ88" s="486"/>
      <c r="BA88" s="486"/>
      <c r="BB88" s="486"/>
      <c r="BC88" s="487"/>
      <c r="BD88" s="488"/>
      <c r="BE88" s="489"/>
      <c r="BF88" s="489"/>
      <c r="BG88" s="489"/>
      <c r="BH88" s="489"/>
      <c r="BI88" s="489"/>
      <c r="BJ88" s="489"/>
      <c r="BK88" s="490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492"/>
    </row>
    <row r="105" spans="6:6" ht="18" customHeight="1" x14ac:dyDescent="0.25">
      <c r="F105" s="492"/>
    </row>
    <row r="106" spans="6:6" ht="18" customHeight="1" x14ac:dyDescent="0.25">
      <c r="F106" s="492"/>
    </row>
  </sheetData>
  <sheetProtection formatCells="0" formatColumns="0" formatRows="0" insertColumns="0" insertRows="0" insertHyperlinks="0" deleteColumns="0" deleteRows="0" sort="0" autoFilter="0" pivotTables="0"/>
  <mergeCells count="218"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</mergeCells>
  <conditionalFormatting sqref="D11">
    <cfRule type="cellIs" dxfId="509" priority="684" stopIfTrue="1" operator="lessThan">
      <formula>0</formula>
    </cfRule>
    <cfRule type="cellIs" dxfId="508" priority="683" stopIfTrue="1" operator="between">
      <formula>#REF!</formula>
      <formula>0</formula>
    </cfRule>
    <cfRule type="cellIs" dxfId="507" priority="682" stopIfTrue="1" operator="between">
      <formula>#REF!</formula>
      <formula>#REF!</formula>
    </cfRule>
  </conditionalFormatting>
  <conditionalFormatting sqref="D21">
    <cfRule type="cellIs" dxfId="506" priority="562" stopIfTrue="1" operator="between">
      <formula>#REF!</formula>
      <formula>0</formula>
    </cfRule>
    <cfRule type="cellIs" dxfId="505" priority="563" stopIfTrue="1" operator="lessThan">
      <formula>0</formula>
    </cfRule>
    <cfRule type="cellIs" dxfId="504" priority="561" stopIfTrue="1" operator="between">
      <formula>#REF!</formula>
      <formula>#REF!</formula>
    </cfRule>
  </conditionalFormatting>
  <conditionalFormatting sqref="E33:F33">
    <cfRule type="cellIs" dxfId="503" priority="1274" stopIfTrue="1" operator="lessThan">
      <formula>0</formula>
    </cfRule>
    <cfRule type="cellIs" dxfId="502" priority="1273" stopIfTrue="1" operator="between">
      <formula>#REF!</formula>
      <formula>0</formula>
    </cfRule>
    <cfRule type="cellIs" dxfId="501" priority="1272" stopIfTrue="1" operator="between">
      <formula>#REF!</formula>
      <formula>#REF!</formula>
    </cfRule>
  </conditionalFormatting>
  <conditionalFormatting sqref="F12">
    <cfRule type="cellIs" dxfId="500" priority="94" stopIfTrue="1" operator="lessThan">
      <formula>0</formula>
    </cfRule>
  </conditionalFormatting>
  <conditionalFormatting sqref="F14:F15">
    <cfRule type="cellIs" dxfId="499" priority="142" stopIfTrue="1" operator="lessThan">
      <formula>0</formula>
    </cfRule>
  </conditionalFormatting>
  <conditionalFormatting sqref="F21">
    <cfRule type="cellIs" dxfId="498" priority="581" stopIfTrue="1" operator="lessThan">
      <formula>0</formula>
    </cfRule>
  </conditionalFormatting>
  <conditionalFormatting sqref="F23:F24">
    <cfRule type="cellIs" dxfId="497" priority="425" stopIfTrue="1" operator="lessThan">
      <formula>0</formula>
    </cfRule>
  </conditionalFormatting>
  <conditionalFormatting sqref="F26">
    <cfRule type="cellIs" dxfId="496" priority="384" stopIfTrue="1" operator="lessThan">
      <formula>0</formula>
    </cfRule>
  </conditionalFormatting>
  <conditionalFormatting sqref="F32">
    <cfRule type="cellIs" dxfId="495" priority="1364" stopIfTrue="1" operator="lessThan">
      <formula>0</formula>
    </cfRule>
  </conditionalFormatting>
  <conditionalFormatting sqref="F11:H11">
    <cfRule type="cellIs" dxfId="494" priority="687" stopIfTrue="1" operator="lessThan">
      <formula>0</formula>
    </cfRule>
  </conditionalFormatting>
  <conditionalFormatting sqref="F11:H12">
    <cfRule type="cellIs" dxfId="493" priority="92" stopIfTrue="1" operator="between">
      <formula>#REF!</formula>
      <formula>#REF!</formula>
    </cfRule>
    <cfRule type="cellIs" dxfId="492" priority="93" stopIfTrue="1" operator="between">
      <formula>#REF!</formula>
      <formula>0</formula>
    </cfRule>
  </conditionalFormatting>
  <conditionalFormatting sqref="F14:H15">
    <cfRule type="cellIs" dxfId="491" priority="140" stopIfTrue="1" operator="between">
      <formula>#REF!</formula>
      <formula>#REF!</formula>
    </cfRule>
    <cfRule type="cellIs" dxfId="490" priority="141" stopIfTrue="1" operator="between">
      <formula>#REF!</formula>
      <formula>0</formula>
    </cfRule>
  </conditionalFormatting>
  <conditionalFormatting sqref="F21:H21">
    <cfRule type="cellIs" dxfId="489" priority="580" stopIfTrue="1" operator="between">
      <formula>#REF!</formula>
      <formula>0</formula>
    </cfRule>
    <cfRule type="cellIs" dxfId="488" priority="564" stopIfTrue="1" operator="between">
      <formula>#REF!</formula>
      <formula>#REF!</formula>
    </cfRule>
  </conditionalFormatting>
  <conditionalFormatting sqref="F23:H24">
    <cfRule type="cellIs" dxfId="487" priority="423" stopIfTrue="1" operator="between">
      <formula>#REF!</formula>
      <formula>#REF!</formula>
    </cfRule>
    <cfRule type="cellIs" dxfId="486" priority="424" stopIfTrue="1" operator="between">
      <formula>#REF!</formula>
      <formula>0</formula>
    </cfRule>
  </conditionalFormatting>
  <conditionalFormatting sqref="F26:H26">
    <cfRule type="cellIs" dxfId="485" priority="382" stopIfTrue="1" operator="between">
      <formula>#REF!</formula>
      <formula>#REF!</formula>
    </cfRule>
    <cfRule type="cellIs" dxfId="484" priority="383" stopIfTrue="1" operator="between">
      <formula>#REF!</formula>
      <formula>0</formula>
    </cfRule>
  </conditionalFormatting>
  <conditionalFormatting sqref="F32:H32">
    <cfRule type="cellIs" dxfId="483" priority="1363" stopIfTrue="1" operator="between">
      <formula>#REF!</formula>
      <formula>0</formula>
    </cfRule>
    <cfRule type="cellIs" dxfId="482" priority="1362" stopIfTrue="1" operator="between">
      <formula>#REF!</formula>
      <formula>#REF!</formula>
    </cfRule>
  </conditionalFormatting>
  <conditionalFormatting sqref="G12:H12">
    <cfRule type="cellIs" dxfId="481" priority="95" stopIfTrue="1" operator="lessThan">
      <formula>0</formula>
    </cfRule>
  </conditionalFormatting>
  <conditionalFormatting sqref="G14:H15">
    <cfRule type="cellIs" dxfId="480" priority="143" stopIfTrue="1" operator="lessThan">
      <formula>0</formula>
    </cfRule>
  </conditionalFormatting>
  <conditionalFormatting sqref="G21:H21">
    <cfRule type="cellIs" dxfId="479" priority="582" stopIfTrue="1" operator="lessThan">
      <formula>0</formula>
    </cfRule>
  </conditionalFormatting>
  <conditionalFormatting sqref="G23:H24">
    <cfRule type="cellIs" dxfId="478" priority="426" stopIfTrue="1" operator="lessThan">
      <formula>0</formula>
    </cfRule>
  </conditionalFormatting>
  <conditionalFormatting sqref="G26:H26">
    <cfRule type="cellIs" dxfId="477" priority="385" stopIfTrue="1" operator="lessThan">
      <formula>0</formula>
    </cfRule>
  </conditionalFormatting>
  <conditionalFormatting sqref="G32:H32">
    <cfRule type="cellIs" dxfId="476" priority="1367" stopIfTrue="1" operator="lessThan">
      <formula>0</formula>
    </cfRule>
  </conditionalFormatting>
  <conditionalFormatting sqref="J12">
    <cfRule type="cellIs" dxfId="475" priority="98" stopIfTrue="1" operator="lessThan">
      <formula>0</formula>
    </cfRule>
  </conditionalFormatting>
  <conditionalFormatting sqref="J14:J15">
    <cfRule type="cellIs" dxfId="474" priority="149" stopIfTrue="1" operator="lessThan">
      <formula>0</formula>
    </cfRule>
  </conditionalFormatting>
  <conditionalFormatting sqref="J21">
    <cfRule type="cellIs" dxfId="473" priority="578" stopIfTrue="1" operator="between">
      <formula>#REF!</formula>
      <formula>0</formula>
    </cfRule>
    <cfRule type="cellIs" dxfId="472" priority="579" stopIfTrue="1" operator="lessThan">
      <formula>0</formula>
    </cfRule>
    <cfRule type="cellIs" dxfId="471" priority="577" stopIfTrue="1" operator="between">
      <formula>#REF!</formula>
      <formula>#REF!</formula>
    </cfRule>
  </conditionalFormatting>
  <conditionalFormatting sqref="J23:J24">
    <cfRule type="cellIs" dxfId="470" priority="433" stopIfTrue="1" operator="lessThan">
      <formula>0</formula>
    </cfRule>
  </conditionalFormatting>
  <conditionalFormatting sqref="J26">
    <cfRule type="cellIs" dxfId="469" priority="392" stopIfTrue="1" operator="lessThan">
      <formula>0</formula>
    </cfRule>
  </conditionalFormatting>
  <conditionalFormatting sqref="J32">
    <cfRule type="cellIs" dxfId="468" priority="1382" stopIfTrue="1" operator="lessThan">
      <formula>0</formula>
    </cfRule>
  </conditionalFormatting>
  <conditionalFormatting sqref="J12:L12">
    <cfRule type="cellIs" dxfId="467" priority="96" stopIfTrue="1" operator="between">
      <formula>#REF!</formula>
      <formula>#REF!</formula>
    </cfRule>
    <cfRule type="cellIs" dxfId="466" priority="97" stopIfTrue="1" operator="between">
      <formula>#REF!</formula>
      <formula>0</formula>
    </cfRule>
  </conditionalFormatting>
  <conditionalFormatting sqref="J14:L15">
    <cfRule type="cellIs" dxfId="465" priority="148" stopIfTrue="1" operator="between">
      <formula>#REF!</formula>
      <formula>0</formula>
    </cfRule>
    <cfRule type="cellIs" dxfId="464" priority="147" stopIfTrue="1" operator="between">
      <formula>#REF!</formula>
      <formula>#REF!</formula>
    </cfRule>
  </conditionalFormatting>
  <conditionalFormatting sqref="J23:L24">
    <cfRule type="cellIs" dxfId="463" priority="431" stopIfTrue="1" operator="between">
      <formula>#REF!</formula>
      <formula>#REF!</formula>
    </cfRule>
    <cfRule type="cellIs" dxfId="462" priority="432" stopIfTrue="1" operator="between">
      <formula>#REF!</formula>
      <formula>0</formula>
    </cfRule>
  </conditionalFormatting>
  <conditionalFormatting sqref="J26:L26">
    <cfRule type="cellIs" dxfId="461" priority="391" stopIfTrue="1" operator="between">
      <formula>#REF!</formula>
      <formula>0</formula>
    </cfRule>
    <cfRule type="cellIs" dxfId="460" priority="390" stopIfTrue="1" operator="between">
      <formula>#REF!</formula>
      <formula>#REF!</formula>
    </cfRule>
  </conditionalFormatting>
  <conditionalFormatting sqref="J32:L32">
    <cfRule type="cellIs" dxfId="459" priority="1380" stopIfTrue="1" operator="between">
      <formula>#REF!</formula>
      <formula>#REF!</formula>
    </cfRule>
    <cfRule type="cellIs" dxfId="458" priority="1381" stopIfTrue="1" operator="between">
      <formula>#REF!</formula>
      <formula>0</formula>
    </cfRule>
  </conditionalFormatting>
  <conditionalFormatting sqref="K12:L12">
    <cfRule type="cellIs" dxfId="457" priority="99" stopIfTrue="1" operator="lessThan">
      <formula>0</formula>
    </cfRule>
  </conditionalFormatting>
  <conditionalFormatting sqref="K14:L15">
    <cfRule type="cellIs" dxfId="456" priority="150" stopIfTrue="1" operator="lessThan">
      <formula>0</formula>
    </cfRule>
  </conditionalFormatting>
  <conditionalFormatting sqref="K23:L24">
    <cfRule type="cellIs" dxfId="455" priority="434" stopIfTrue="1" operator="lessThan">
      <formula>0</formula>
    </cfRule>
  </conditionalFormatting>
  <conditionalFormatting sqref="K26:L26">
    <cfRule type="cellIs" dxfId="454" priority="393" stopIfTrue="1" operator="lessThan">
      <formula>0</formula>
    </cfRule>
  </conditionalFormatting>
  <conditionalFormatting sqref="K32:L32">
    <cfRule type="cellIs" dxfId="453" priority="1385" stopIfTrue="1" operator="lessThan">
      <formula>0</formula>
    </cfRule>
  </conditionalFormatting>
  <conditionalFormatting sqref="L11">
    <cfRule type="cellIs" dxfId="452" priority="694" stopIfTrue="1" operator="lessThan">
      <formula>0</formula>
    </cfRule>
  </conditionalFormatting>
  <conditionalFormatting sqref="L11:P11">
    <cfRule type="cellIs" dxfId="451" priority="691" stopIfTrue="1" operator="between">
      <formula>#REF!</formula>
      <formula>#REF!</formula>
    </cfRule>
    <cfRule type="cellIs" dxfId="450" priority="692" stopIfTrue="1" operator="between">
      <formula>#REF!</formula>
      <formula>0</formula>
    </cfRule>
  </conditionalFormatting>
  <conditionalFormatting sqref="M33:N33">
    <cfRule type="cellIs" dxfId="449" priority="1267" stopIfTrue="1" operator="between">
      <formula>#REF!</formula>
      <formula>0</formula>
    </cfRule>
    <cfRule type="cellIs" dxfId="448" priority="1266" stopIfTrue="1" operator="between">
      <formula>#REF!</formula>
      <formula>#REF!</formula>
    </cfRule>
    <cfRule type="cellIs" dxfId="447" priority="1268" stopIfTrue="1" operator="lessThan">
      <formula>0</formula>
    </cfRule>
  </conditionalFormatting>
  <conditionalFormatting sqref="M11:P11">
    <cfRule type="cellIs" dxfId="446" priority="693" stopIfTrue="1" operator="lessThan">
      <formula>0</formula>
    </cfRule>
  </conditionalFormatting>
  <conditionalFormatting sqref="N2 N5 N37:N51 N53 N89:N65538">
    <cfRule type="cellIs" dxfId="445" priority="3470" stopIfTrue="1" operator="lessThan">
      <formula>0</formula>
    </cfRule>
  </conditionalFormatting>
  <conditionalFormatting sqref="N9 N10:P10">
    <cfRule type="cellIs" dxfId="444" priority="3493" stopIfTrue="1" operator="between">
      <formula>#REF!</formula>
      <formula>0</formula>
    </cfRule>
    <cfRule type="cellIs" dxfId="443" priority="3492" stopIfTrue="1" operator="between">
      <formula>#REF!</formula>
      <formula>#REF!</formula>
    </cfRule>
  </conditionalFormatting>
  <conditionalFormatting sqref="N9:N10">
    <cfRule type="cellIs" dxfId="442" priority="3494" stopIfTrue="1" operator="lessThan">
      <formula>0</formula>
    </cfRule>
  </conditionalFormatting>
  <conditionalFormatting sqref="N12:N16">
    <cfRule type="cellIs" dxfId="441" priority="344" stopIfTrue="1" operator="lessThan">
      <formula>0</formula>
    </cfRule>
  </conditionalFormatting>
  <conditionalFormatting sqref="N18:N20">
    <cfRule type="cellIs" dxfId="440" priority="3005" stopIfTrue="1" operator="lessThan">
      <formula>0</formula>
    </cfRule>
    <cfRule type="cellIs" dxfId="439" priority="3004" stopIfTrue="1" operator="between">
      <formula>#REF!</formula>
      <formula>0</formula>
    </cfRule>
    <cfRule type="cellIs" dxfId="438" priority="3003" stopIfTrue="1" operator="between">
      <formula>#REF!</formula>
      <formula>#REF!</formula>
    </cfRule>
  </conditionalFormatting>
  <conditionalFormatting sqref="N21:N28">
    <cfRule type="cellIs" dxfId="437" priority="388" stopIfTrue="1" operator="lessThan">
      <formula>0</formula>
    </cfRule>
  </conditionalFormatting>
  <conditionalFormatting sqref="N31:N32">
    <cfRule type="cellIs" dxfId="436" priority="1373" stopIfTrue="1" operator="lessThan">
      <formula>0</formula>
    </cfRule>
  </conditionalFormatting>
  <conditionalFormatting sqref="N34:N35">
    <cfRule type="cellIs" dxfId="435" priority="2996" stopIfTrue="1" operator="lessThan">
      <formula>0</formula>
    </cfRule>
  </conditionalFormatting>
  <conditionalFormatting sqref="N2:P2 N5:O5 N37:P51 N53:P53 N89:P65538">
    <cfRule type="cellIs" dxfId="434" priority="3469" stopIfTrue="1" operator="between">
      <formula>#REF!</formula>
      <formula>0</formula>
    </cfRule>
    <cfRule type="cellIs" dxfId="433" priority="3468" stopIfTrue="1" operator="between">
      <formula>#REF!</formula>
      <formula>#REF!</formula>
    </cfRule>
  </conditionalFormatting>
  <conditionalFormatting sqref="N12:P16">
    <cfRule type="cellIs" dxfId="432" priority="145" stopIfTrue="1" operator="between">
      <formula>#REF!</formula>
      <formula>0</formula>
    </cfRule>
    <cfRule type="cellIs" dxfId="431" priority="144" stopIfTrue="1" operator="between">
      <formula>#REF!</formula>
      <formula>#REF!</formula>
    </cfRule>
  </conditionalFormatting>
  <conditionalFormatting sqref="N21:P28">
    <cfRule type="cellIs" dxfId="430" priority="387" stopIfTrue="1" operator="between">
      <formula>#REF!</formula>
      <formula>0</formula>
    </cfRule>
    <cfRule type="cellIs" dxfId="429" priority="386" stopIfTrue="1" operator="between">
      <formula>#REF!</formula>
      <formula>#REF!</formula>
    </cfRule>
  </conditionalFormatting>
  <conditionalFormatting sqref="N31:P32">
    <cfRule type="cellIs" dxfId="428" priority="1371" stopIfTrue="1" operator="between">
      <formula>#REF!</formula>
      <formula>#REF!</formula>
    </cfRule>
    <cfRule type="cellIs" dxfId="427" priority="1372" stopIfTrue="1" operator="between">
      <formula>#REF!</formula>
      <formula>0</formula>
    </cfRule>
  </conditionalFormatting>
  <conditionalFormatting sqref="N34:P35">
    <cfRule type="cellIs" dxfId="426" priority="2995" stopIfTrue="1" operator="between">
      <formula>#REF!</formula>
      <formula>0</formula>
    </cfRule>
    <cfRule type="cellIs" dxfId="425" priority="2994" stopIfTrue="1" operator="between">
      <formula>#REF!</formula>
      <formula>#REF!</formula>
    </cfRule>
  </conditionalFormatting>
  <conditionalFormatting sqref="O2:P2 O5 O37:P51 O53:P53 O89:P65538">
    <cfRule type="cellIs" dxfId="424" priority="3473" stopIfTrue="1" operator="lessThan">
      <formula>0</formula>
    </cfRule>
  </conditionalFormatting>
  <conditionalFormatting sqref="O10:P10">
    <cfRule type="cellIs" dxfId="423" priority="3497" stopIfTrue="1" operator="lessThan">
      <formula>0</formula>
    </cfRule>
  </conditionalFormatting>
  <conditionalFormatting sqref="O12:P16">
    <cfRule type="cellIs" dxfId="422" priority="146" stopIfTrue="1" operator="lessThan">
      <formula>0</formula>
    </cfRule>
  </conditionalFormatting>
  <conditionalFormatting sqref="O18:P18">
    <cfRule type="cellIs" dxfId="421" priority="61" stopIfTrue="1" operator="between">
      <formula>#REF!</formula>
      <formula>0</formula>
    </cfRule>
    <cfRule type="cellIs" dxfId="420" priority="62" stopIfTrue="1" operator="lessThan">
      <formula>0</formula>
    </cfRule>
    <cfRule type="cellIs" dxfId="419" priority="60" stopIfTrue="1" operator="between">
      <formula>#REF!</formula>
      <formula>#REF!</formula>
    </cfRule>
  </conditionalFormatting>
  <conditionalFormatting sqref="O20:P20">
    <cfRule type="cellIs" dxfId="418" priority="3007" stopIfTrue="1" operator="between">
      <formula>#REF!</formula>
      <formula>0</formula>
    </cfRule>
    <cfRule type="cellIs" dxfId="417" priority="3006" stopIfTrue="1" operator="between">
      <formula>#REF!</formula>
      <formula>#REF!</formula>
    </cfRule>
    <cfRule type="cellIs" dxfId="416" priority="3008" stopIfTrue="1" operator="lessThan">
      <formula>0</formula>
    </cfRule>
  </conditionalFormatting>
  <conditionalFormatting sqref="O21:P28">
    <cfRule type="cellIs" dxfId="415" priority="389" stopIfTrue="1" operator="lessThan">
      <formula>0</formula>
    </cfRule>
  </conditionalFormatting>
  <conditionalFormatting sqref="O31:P32">
    <cfRule type="cellIs" dxfId="414" priority="1376" stopIfTrue="1" operator="lessThan">
      <formula>0</formula>
    </cfRule>
  </conditionalFormatting>
  <conditionalFormatting sqref="O34:P35">
    <cfRule type="cellIs" dxfId="413" priority="2999" stopIfTrue="1" operator="lessThan">
      <formula>0</formula>
    </cfRule>
  </conditionalFormatting>
  <conditionalFormatting sqref="P4:P6">
    <cfRule type="cellIs" dxfId="412" priority="3476" stopIfTrue="1" operator="lessThan">
      <formula>0</formula>
    </cfRule>
    <cfRule type="cellIs" dxfId="411" priority="3475" stopIfTrue="1" operator="between">
      <formula>#REF!</formula>
      <formula>0</formula>
    </cfRule>
    <cfRule type="cellIs" dxfId="410" priority="3474" stopIfTrue="1" operator="between">
      <formula>#REF!</formula>
      <formula>#REF!</formula>
    </cfRule>
  </conditionalFormatting>
  <conditionalFormatting sqref="P9">
    <cfRule type="cellIs" dxfId="409" priority="825" stopIfTrue="1" operator="between">
      <formula>#REF!</formula>
      <formula>#REF!</formula>
    </cfRule>
    <cfRule type="cellIs" dxfId="408" priority="826" stopIfTrue="1" operator="between">
      <formula>#REF!</formula>
      <formula>0</formula>
    </cfRule>
    <cfRule type="cellIs" dxfId="407" priority="827" stopIfTrue="1" operator="lessThan">
      <formula>0</formula>
    </cfRule>
  </conditionalFormatting>
  <conditionalFormatting sqref="R16">
    <cfRule type="cellIs" dxfId="406" priority="2552" stopIfTrue="1" operator="lessThan">
      <formula>0</formula>
    </cfRule>
  </conditionalFormatting>
  <conditionalFormatting sqref="R18">
    <cfRule type="cellIs" dxfId="405" priority="63" stopIfTrue="1" operator="lessThan">
      <formula>0</formula>
    </cfRule>
  </conditionalFormatting>
  <conditionalFormatting sqref="R20:R21">
    <cfRule type="cellIs" dxfId="404" priority="575" stopIfTrue="1" operator="lessThan">
      <formula>0</formula>
    </cfRule>
  </conditionalFormatting>
  <conditionalFormatting sqref="R16:T16">
    <cfRule type="cellIs" dxfId="403" priority="2551" stopIfTrue="1" operator="between">
      <formula>#REF!</formula>
      <formula>0</formula>
    </cfRule>
    <cfRule type="cellIs" dxfId="402" priority="2550" stopIfTrue="1" operator="between">
      <formula>#REF!</formula>
      <formula>#REF!</formula>
    </cfRule>
  </conditionalFormatting>
  <conditionalFormatting sqref="R18:T18">
    <cfRule type="cellIs" dxfId="401" priority="11" stopIfTrue="1" operator="between">
      <formula>#REF!</formula>
      <formula>0</formula>
    </cfRule>
    <cfRule type="cellIs" dxfId="400" priority="10" stopIfTrue="1" operator="between">
      <formula>#REF!</formula>
      <formula>#REF!</formula>
    </cfRule>
  </conditionalFormatting>
  <conditionalFormatting sqref="R20:T21">
    <cfRule type="cellIs" dxfId="399" priority="209" stopIfTrue="1" operator="between">
      <formula>#REF!</formula>
      <formula>#REF!</formula>
    </cfRule>
    <cfRule type="cellIs" dxfId="398" priority="210" stopIfTrue="1" operator="between">
      <formula>#REF!</formula>
      <formula>0</formula>
    </cfRule>
  </conditionalFormatting>
  <conditionalFormatting sqref="S16:T16">
    <cfRule type="cellIs" dxfId="397" priority="2555" stopIfTrue="1" operator="lessThan">
      <formula>0</formula>
    </cfRule>
  </conditionalFormatting>
  <conditionalFormatting sqref="S18:T18">
    <cfRule type="cellIs" dxfId="396" priority="12" stopIfTrue="1" operator="lessThan">
      <formula>0</formula>
    </cfRule>
  </conditionalFormatting>
  <conditionalFormatting sqref="S20:T21">
    <cfRule type="cellIs" dxfId="395" priority="211" stopIfTrue="1" operator="lessThan">
      <formula>0</formula>
    </cfRule>
  </conditionalFormatting>
  <conditionalFormatting sqref="T9">
    <cfRule type="cellIs" dxfId="394" priority="26" stopIfTrue="1" operator="lessThan">
      <formula>0</formula>
    </cfRule>
    <cfRule type="cellIs" dxfId="393" priority="25" stopIfTrue="1" operator="between">
      <formula>#REF!</formula>
      <formula>0</formula>
    </cfRule>
    <cfRule type="cellIs" dxfId="392" priority="24" stopIfTrue="1" operator="between">
      <formula>#REF!</formula>
      <formula>#REF!</formula>
    </cfRule>
  </conditionalFormatting>
  <conditionalFormatting sqref="T10">
    <cfRule type="cellIs" dxfId="391" priority="183" stopIfTrue="1" operator="between">
      <formula>#REF!</formula>
      <formula>#REF!</formula>
    </cfRule>
    <cfRule type="cellIs" dxfId="390" priority="184" stopIfTrue="1" operator="between">
      <formula>#REF!</formula>
      <formula>0</formula>
    </cfRule>
    <cfRule type="cellIs" dxfId="389" priority="592" stopIfTrue="1" operator="lessThan">
      <formula>0</formula>
    </cfRule>
  </conditionalFormatting>
  <conditionalFormatting sqref="T12">
    <cfRule type="cellIs" dxfId="388" priority="100" stopIfTrue="1" operator="between">
      <formula>#REF!</formula>
      <formula>#REF!</formula>
    </cfRule>
    <cfRule type="cellIs" dxfId="387" priority="102" stopIfTrue="1" operator="lessThan">
      <formula>0</formula>
    </cfRule>
    <cfRule type="cellIs" dxfId="386" priority="101" stopIfTrue="1" operator="between">
      <formula>#REF!</formula>
      <formula>0</formula>
    </cfRule>
  </conditionalFormatting>
  <conditionalFormatting sqref="T14:T15">
    <cfRule type="cellIs" dxfId="385" priority="151" stopIfTrue="1" operator="between">
      <formula>#REF!</formula>
      <formula>#REF!</formula>
    </cfRule>
    <cfRule type="cellIs" dxfId="384" priority="152" stopIfTrue="1" operator="between">
      <formula>#REF!</formula>
      <formula>0</formula>
    </cfRule>
    <cfRule type="cellIs" dxfId="383" priority="153" stopIfTrue="1" operator="lessThan">
      <formula>0</formula>
    </cfRule>
  </conditionalFormatting>
  <conditionalFormatting sqref="T23">
    <cfRule type="cellIs" dxfId="382" priority="34" stopIfTrue="1" operator="between">
      <formula>#REF!</formula>
      <formula>0</formula>
    </cfRule>
    <cfRule type="cellIs" dxfId="381" priority="33" stopIfTrue="1" operator="between">
      <formula>#REF!</formula>
      <formula>#REF!</formula>
    </cfRule>
    <cfRule type="cellIs" dxfId="380" priority="35" stopIfTrue="1" operator="lessThan">
      <formula>0</formula>
    </cfRule>
  </conditionalFormatting>
  <conditionalFormatting sqref="T24">
    <cfRule type="cellIs" dxfId="379" priority="437" stopIfTrue="1" operator="lessThan">
      <formula>0</formula>
    </cfRule>
    <cfRule type="cellIs" dxfId="378" priority="218" stopIfTrue="1" operator="between">
      <formula>#REF!</formula>
      <formula>#REF!</formula>
    </cfRule>
    <cfRule type="cellIs" dxfId="377" priority="219" stopIfTrue="1" operator="between">
      <formula>#REF!</formula>
      <formula>0</formula>
    </cfRule>
  </conditionalFormatting>
  <conditionalFormatting sqref="T26">
    <cfRule type="cellIs" dxfId="376" priority="396" stopIfTrue="1" operator="lessThan">
      <formula>0</formula>
    </cfRule>
    <cfRule type="cellIs" dxfId="375" priority="395" stopIfTrue="1" operator="between">
      <formula>#REF!</formula>
      <formula>0</formula>
    </cfRule>
    <cfRule type="cellIs" dxfId="374" priority="394" stopIfTrue="1" operator="between">
      <formula>#REF!</formula>
      <formula>#REF!</formula>
    </cfRule>
  </conditionalFormatting>
  <conditionalFormatting sqref="T32">
    <cfRule type="cellIs" dxfId="373" priority="1391" stopIfTrue="1" operator="lessThan">
      <formula>0</formula>
    </cfRule>
    <cfRule type="cellIs" dxfId="372" priority="1390" stopIfTrue="1" operator="between">
      <formula>#REF!</formula>
      <formula>0</formula>
    </cfRule>
    <cfRule type="cellIs" dxfId="371" priority="1389" stopIfTrue="1" operator="between">
      <formula>#REF!</formula>
      <formula>#REF!</formula>
    </cfRule>
  </conditionalFormatting>
  <conditionalFormatting sqref="V9">
    <cfRule type="cellIs" dxfId="370" priority="19" stopIfTrue="1" operator="lessThan">
      <formula>0</formula>
    </cfRule>
  </conditionalFormatting>
  <conditionalFormatting sqref="V10:V11">
    <cfRule type="cellIs" dxfId="369" priority="690" stopIfTrue="1" operator="lessThan">
      <formula>0</formula>
    </cfRule>
    <cfRule type="cellIs" dxfId="368" priority="262" stopIfTrue="1" operator="between">
      <formula>#REF!</formula>
      <formula>#REF!</formula>
    </cfRule>
    <cfRule type="cellIs" dxfId="367" priority="650" stopIfTrue="1" operator="between">
      <formula>#REF!</formula>
      <formula>0</formula>
    </cfRule>
  </conditionalFormatting>
  <conditionalFormatting sqref="V12">
    <cfRule type="cellIs" dxfId="366" priority="91" stopIfTrue="1" operator="lessThan">
      <formula>0</formula>
    </cfRule>
  </conditionalFormatting>
  <conditionalFormatting sqref="V14">
    <cfRule type="cellIs" dxfId="365" priority="139" stopIfTrue="1" operator="lessThan">
      <formula>0</formula>
    </cfRule>
  </conditionalFormatting>
  <conditionalFormatting sqref="V16">
    <cfRule type="cellIs" dxfId="364" priority="863" stopIfTrue="1" operator="lessThan">
      <formula>0</formula>
    </cfRule>
    <cfRule type="cellIs" dxfId="363" priority="862" stopIfTrue="1" operator="between">
      <formula>#REF!</formula>
      <formula>0</formula>
    </cfRule>
    <cfRule type="cellIs" dxfId="362" priority="861" stopIfTrue="1" operator="between">
      <formula>#REF!</formula>
      <formula>#REF!</formula>
    </cfRule>
  </conditionalFormatting>
  <conditionalFormatting sqref="V20:V21">
    <cfRule type="cellIs" dxfId="360" priority="542" stopIfTrue="1" operator="lessThan">
      <formula>0</formula>
    </cfRule>
    <cfRule type="cellIs" dxfId="359" priority="541" stopIfTrue="1" operator="between">
      <formula>#REF!</formula>
      <formula>0</formula>
    </cfRule>
    <cfRule type="cellIs" dxfId="358" priority="540" stopIfTrue="1" operator="between">
      <formula>#REF!</formula>
      <formula>#REF!</formula>
    </cfRule>
  </conditionalFormatting>
  <conditionalFormatting sqref="V23">
    <cfRule type="cellIs" dxfId="357" priority="41" stopIfTrue="1" operator="lessThan">
      <formula>0</formula>
    </cfRule>
  </conditionalFormatting>
  <conditionalFormatting sqref="V23:W23">
    <cfRule type="cellIs" dxfId="354" priority="30" stopIfTrue="1" operator="between">
      <formula>#REF!</formula>
      <formula>#REF!</formula>
    </cfRule>
    <cfRule type="cellIs" dxfId="353" priority="31" stopIfTrue="1" operator="between">
      <formula>#REF!</formula>
      <formula>0</formula>
    </cfRule>
  </conditionalFormatting>
  <conditionalFormatting sqref="V9:X9">
    <cfRule type="cellIs" dxfId="352" priority="16" stopIfTrue="1" operator="between">
      <formula>#REF!</formula>
      <formula>#REF!</formula>
    </cfRule>
    <cfRule type="cellIs" dxfId="351" priority="17" stopIfTrue="1" operator="between">
      <formula>#REF!</formula>
      <formula>0</formula>
    </cfRule>
  </conditionalFormatting>
  <conditionalFormatting sqref="V12:X12">
    <cfRule type="cellIs" dxfId="350" priority="88" stopIfTrue="1" operator="between">
      <formula>#REF!</formula>
      <formula>#REF!</formula>
    </cfRule>
    <cfRule type="cellIs" dxfId="349" priority="89" stopIfTrue="1" operator="between">
      <formula>#REF!</formula>
      <formula>0</formula>
    </cfRule>
  </conditionalFormatting>
  <conditionalFormatting sqref="V14:X14">
    <cfRule type="cellIs" dxfId="348" priority="135" stopIfTrue="1" operator="between">
      <formula>#REF!</formula>
      <formula>0</formula>
    </cfRule>
    <cfRule type="cellIs" dxfId="347" priority="134" stopIfTrue="1" operator="between">
      <formula>#REF!</formula>
      <formula>#REF!</formula>
    </cfRule>
  </conditionalFormatting>
  <conditionalFormatting sqref="W21">
    <cfRule type="cellIs" dxfId="345" priority="188" stopIfTrue="1" operator="lessThan">
      <formula>0</formula>
    </cfRule>
    <cfRule type="cellIs" dxfId="344" priority="187" stopIfTrue="1" operator="between">
      <formula>#REF!</formula>
      <formula>0</formula>
    </cfRule>
    <cfRule type="cellIs" dxfId="343" priority="186" stopIfTrue="1" operator="between">
      <formula>#REF!</formula>
      <formula>#REF!</formula>
    </cfRule>
  </conditionalFormatting>
  <conditionalFormatting sqref="W23">
    <cfRule type="cellIs" dxfId="342" priority="32" stopIfTrue="1" operator="lessThan">
      <formula>0</formula>
    </cfRule>
  </conditionalFormatting>
  <conditionalFormatting sqref="W24">
    <cfRule type="cellIs" dxfId="341" priority="191" stopIfTrue="1" operator="lessThan">
      <formula>0</formula>
    </cfRule>
    <cfRule type="cellIs" dxfId="340" priority="190" stopIfTrue="1" operator="between">
      <formula>#REF!</formula>
      <formula>0</formula>
    </cfRule>
    <cfRule type="cellIs" dxfId="339" priority="189" stopIfTrue="1" operator="between">
      <formula>#REF!</formula>
      <formula>#REF!</formula>
    </cfRule>
  </conditionalFormatting>
  <conditionalFormatting sqref="W9:X9">
    <cfRule type="cellIs" dxfId="338" priority="18" stopIfTrue="1" operator="lessThan">
      <formula>0</formula>
    </cfRule>
  </conditionalFormatting>
  <conditionalFormatting sqref="W12:X12">
    <cfRule type="cellIs" dxfId="337" priority="90" stopIfTrue="1" operator="lessThan">
      <formula>0</formula>
    </cfRule>
  </conditionalFormatting>
  <conditionalFormatting sqref="W14:X14">
    <cfRule type="cellIs" dxfId="336" priority="136" stopIfTrue="1" operator="lessThan">
      <formula>0</formula>
    </cfRule>
  </conditionalFormatting>
  <conditionalFormatting sqref="X11">
    <cfRule type="cellIs" dxfId="335" priority="733" stopIfTrue="1" operator="lessThan">
      <formula>0</formula>
    </cfRule>
    <cfRule type="cellIs" dxfId="334" priority="855" stopIfTrue="1" operator="between">
      <formula>#REF!</formula>
      <formula>#REF!</formula>
    </cfRule>
    <cfRule type="cellIs" dxfId="333" priority="856" stopIfTrue="1" operator="between">
      <formula>#REF!</formula>
      <formula>0</formula>
    </cfRule>
    <cfRule type="cellIs" dxfId="332" priority="732" stopIfTrue="1" operator="between">
      <formula>#REF!</formula>
      <formula>0</formula>
    </cfRule>
    <cfRule type="cellIs" dxfId="331" priority="289" stopIfTrue="1" operator="between">
      <formula>#REF!</formula>
      <formula>#REF!</formula>
    </cfRule>
    <cfRule type="cellIs" dxfId="330" priority="857" stopIfTrue="1" operator="lessThan">
      <formula>0</formula>
    </cfRule>
  </conditionalFormatting>
  <conditionalFormatting sqref="X15:X16">
    <cfRule type="cellIs" dxfId="329" priority="303" stopIfTrue="1" operator="lessThan">
      <formula>0</formula>
    </cfRule>
  </conditionalFormatting>
  <conditionalFormatting sqref="X20">
    <cfRule type="cellIs" dxfId="328" priority="2738" stopIfTrue="1" operator="lessThan">
      <formula>0</formula>
    </cfRule>
  </conditionalFormatting>
  <conditionalFormatting sqref="X26">
    <cfRule type="cellIs" dxfId="327" priority="361" stopIfTrue="1" operator="lessThan">
      <formula>0</formula>
    </cfRule>
  </conditionalFormatting>
  <conditionalFormatting sqref="X32">
    <cfRule type="cellIs" dxfId="326" priority="1097" stopIfTrue="1" operator="lessThan">
      <formula>0</formula>
    </cfRule>
  </conditionalFormatting>
  <conditionalFormatting sqref="X15:Y15 X16:Z16">
    <cfRule type="cellIs" dxfId="325" priority="302" stopIfTrue="1" operator="between">
      <formula>#REF!</formula>
      <formula>0</formula>
    </cfRule>
    <cfRule type="cellIs" dxfId="324" priority="301" stopIfTrue="1" operator="between">
      <formula>#REF!</formula>
      <formula>#REF!</formula>
    </cfRule>
  </conditionalFormatting>
  <conditionalFormatting sqref="X20:Z20">
    <cfRule type="cellIs" dxfId="323" priority="2737" stopIfTrue="1" operator="between">
      <formula>#REF!</formula>
      <formula>0</formula>
    </cfRule>
    <cfRule type="cellIs" dxfId="322" priority="2736" stopIfTrue="1" operator="between">
      <formula>#REF!</formula>
      <formula>#REF!</formula>
    </cfRule>
  </conditionalFormatting>
  <conditionalFormatting sqref="X26:Z26">
    <cfRule type="cellIs" dxfId="321" priority="359" stopIfTrue="1" operator="between">
      <formula>#REF!</formula>
      <formula>#REF!</formula>
    </cfRule>
    <cfRule type="cellIs" dxfId="320" priority="360" stopIfTrue="1" operator="between">
      <formula>#REF!</formula>
      <formula>0</formula>
    </cfRule>
  </conditionalFormatting>
  <conditionalFormatting sqref="X32:Z32">
    <cfRule type="cellIs" dxfId="319" priority="1095" stopIfTrue="1" operator="between">
      <formula>#REF!</formula>
      <formula>#REF!</formula>
    </cfRule>
    <cfRule type="cellIs" dxfId="318" priority="1096" stopIfTrue="1" operator="between">
      <formula>#REF!</formula>
      <formula>0</formula>
    </cfRule>
  </conditionalFormatting>
  <conditionalFormatting sqref="Y16:Z16">
    <cfRule type="cellIs" dxfId="317" priority="968" stopIfTrue="1" operator="lessThan">
      <formula>0</formula>
    </cfRule>
  </conditionalFormatting>
  <conditionalFormatting sqref="Y20:Z20">
    <cfRule type="cellIs" dxfId="316" priority="2741" stopIfTrue="1" operator="lessThan">
      <formula>0</formula>
    </cfRule>
  </conditionalFormatting>
  <conditionalFormatting sqref="Z11">
    <cfRule type="cellIs" dxfId="315" priority="722" stopIfTrue="1" operator="between">
      <formula>#REF!</formula>
      <formula>#REF!</formula>
    </cfRule>
    <cfRule type="cellIs" dxfId="314" priority="724" stopIfTrue="1" operator="lessThan">
      <formula>0</formula>
    </cfRule>
    <cfRule type="cellIs" dxfId="313" priority="723" stopIfTrue="1" operator="between">
      <formula>#REF!</formula>
      <formula>0</formula>
    </cfRule>
  </conditionalFormatting>
  <conditionalFormatting sqref="Z12">
    <cfRule type="cellIs" dxfId="312" priority="70" stopIfTrue="1" operator="lessThan">
      <formula>0</formula>
    </cfRule>
  </conditionalFormatting>
  <conditionalFormatting sqref="Z18">
    <cfRule type="cellIs" dxfId="311" priority="54" stopIfTrue="1" operator="between">
      <formula>#REF!</formula>
      <formula>#REF!</formula>
    </cfRule>
    <cfRule type="cellIs" dxfId="310" priority="55" stopIfTrue="1" operator="between">
      <formula>#REF!</formula>
      <formula>0</formula>
    </cfRule>
    <cfRule type="cellIs" dxfId="309" priority="56" stopIfTrue="1" operator="lessThan">
      <formula>0</formula>
    </cfRule>
  </conditionalFormatting>
  <conditionalFormatting sqref="Z21">
    <cfRule type="cellIs" dxfId="308" priority="308" stopIfTrue="1" operator="between">
      <formula>#REF!</formula>
      <formula>0</formula>
    </cfRule>
    <cfRule type="cellIs" dxfId="307" priority="307" stopIfTrue="1" operator="between">
      <formula>#REF!</formula>
      <formula>#REF!</formula>
    </cfRule>
    <cfRule type="cellIs" dxfId="306" priority="309" stopIfTrue="1" operator="lessThan">
      <formula>0</formula>
    </cfRule>
  </conditionalFormatting>
  <conditionalFormatting sqref="Z23">
    <cfRule type="cellIs" dxfId="305" priority="37" stopIfTrue="1" operator="between">
      <formula>#REF!</formula>
      <formula>0</formula>
    </cfRule>
    <cfRule type="cellIs" dxfId="304" priority="36" stopIfTrue="1" operator="between">
      <formula>#REF!</formula>
      <formula>#REF!</formula>
    </cfRule>
    <cfRule type="cellIs" dxfId="303" priority="38" stopIfTrue="1" operator="lessThan">
      <formula>0</formula>
    </cfRule>
  </conditionalFormatting>
  <conditionalFormatting sqref="Z31">
    <cfRule type="cellIs" dxfId="302" priority="3461" stopIfTrue="1" operator="lessThan">
      <formula>0</formula>
    </cfRule>
  </conditionalFormatting>
  <conditionalFormatting sqref="Z12:AA12">
    <cfRule type="cellIs" dxfId="301" priority="68" stopIfTrue="1" operator="between">
      <formula>#REF!</formula>
      <formula>#REF!</formula>
    </cfRule>
    <cfRule type="cellIs" dxfId="300" priority="69" stopIfTrue="1" operator="between">
      <formula>#REF!</formula>
      <formula>0</formula>
    </cfRule>
  </conditionalFormatting>
  <conditionalFormatting sqref="Z31:AB31">
    <cfRule type="cellIs" dxfId="299" priority="3460" stopIfTrue="1" operator="between">
      <formula>#REF!</formula>
      <formula>0</formula>
    </cfRule>
    <cfRule type="cellIs" dxfId="298" priority="3459" stopIfTrue="1" operator="between">
      <formula>#REF!</formula>
      <formula>#REF!</formula>
    </cfRule>
  </conditionalFormatting>
  <conditionalFormatting sqref="AA10">
    <cfRule type="cellIs" dxfId="297" priority="3191" stopIfTrue="1" operator="lessThan">
      <formula>0</formula>
    </cfRule>
    <cfRule type="cellIs" dxfId="296" priority="3190" stopIfTrue="1" operator="between">
      <formula>#REF!</formula>
      <formula>0</formula>
    </cfRule>
    <cfRule type="cellIs" dxfId="295" priority="3189" stopIfTrue="1" operator="between">
      <formula>#REF!</formula>
      <formula>#REF!</formula>
    </cfRule>
  </conditionalFormatting>
  <conditionalFormatting sqref="AA12">
    <cfRule type="cellIs" dxfId="294" priority="71" stopIfTrue="1" operator="lessThan">
      <formula>0</formula>
    </cfRule>
  </conditionalFormatting>
  <conditionalFormatting sqref="AA31:AB31">
    <cfRule type="cellIs" dxfId="293" priority="3464" stopIfTrue="1" operator="lessThan">
      <formula>0</formula>
    </cfRule>
  </conditionalFormatting>
  <conditionalFormatting sqref="AB12">
    <cfRule type="cellIs" dxfId="292" priority="117" stopIfTrue="1" operator="lessThan">
      <formula>0</formula>
    </cfRule>
  </conditionalFormatting>
  <conditionalFormatting sqref="AB14 AB15:AD16">
    <cfRule type="cellIs" dxfId="291" priority="158" stopIfTrue="1" operator="between">
      <formula>#REF!</formula>
      <formula>0</formula>
    </cfRule>
    <cfRule type="cellIs" dxfId="290" priority="157" stopIfTrue="1" operator="between">
      <formula>#REF!</formula>
      <formula>#REF!</formula>
    </cfRule>
  </conditionalFormatting>
  <conditionalFormatting sqref="AB14:AB16">
    <cfRule type="cellIs" dxfId="289" priority="159" stopIfTrue="1" operator="lessThan">
      <formula>0</formula>
    </cfRule>
  </conditionalFormatting>
  <conditionalFormatting sqref="AB20">
    <cfRule type="cellIs" dxfId="288" priority="2756" stopIfTrue="1" operator="lessThan">
      <formula>0</formula>
    </cfRule>
  </conditionalFormatting>
  <conditionalFormatting sqref="AB23">
    <cfRule type="cellIs" dxfId="287" priority="2810" stopIfTrue="1" operator="lessThan">
      <formula>0</formula>
    </cfRule>
  </conditionalFormatting>
  <conditionalFormatting sqref="AB26">
    <cfRule type="cellIs" dxfId="286" priority="364" stopIfTrue="1" operator="lessThan">
      <formula>0</formula>
    </cfRule>
  </conditionalFormatting>
  <conditionalFormatting sqref="AB32">
    <cfRule type="cellIs" dxfId="285" priority="1106" stopIfTrue="1" operator="lessThan">
      <formula>0</formula>
    </cfRule>
  </conditionalFormatting>
  <conditionalFormatting sqref="AB11:AD11">
    <cfRule type="cellIs" dxfId="284" priority="727" stopIfTrue="1" operator="lessThan">
      <formula>0</formula>
    </cfRule>
  </conditionalFormatting>
  <conditionalFormatting sqref="AB11:AD12">
    <cfRule type="cellIs" dxfId="283" priority="43" stopIfTrue="1" operator="between">
      <formula>#REF!</formula>
      <formula>0</formula>
    </cfRule>
    <cfRule type="cellIs" dxfId="282" priority="42" stopIfTrue="1" operator="between">
      <formula>#REF!</formula>
      <formula>#REF!</formula>
    </cfRule>
  </conditionalFormatting>
  <conditionalFormatting sqref="AB20:AD20">
    <cfRule type="cellIs" dxfId="281" priority="2755" stopIfTrue="1" operator="between">
      <formula>#REF!</formula>
      <formula>0</formula>
    </cfRule>
    <cfRule type="cellIs" dxfId="280" priority="2754" stopIfTrue="1" operator="between">
      <formula>#REF!</formula>
      <formula>#REF!</formula>
    </cfRule>
  </conditionalFormatting>
  <conditionalFormatting sqref="AB23:AD23">
    <cfRule type="cellIs" dxfId="279" priority="2791" stopIfTrue="1" operator="between">
      <formula>#REF!</formula>
      <formula>0</formula>
    </cfRule>
    <cfRule type="cellIs" dxfId="278" priority="2790" stopIfTrue="1" operator="between">
      <formula>#REF!</formula>
      <formula>#REF!</formula>
    </cfRule>
    <cfRule type="cellIs" dxfId="277" priority="2813" stopIfTrue="1" operator="lessThan">
      <formula>0</formula>
    </cfRule>
  </conditionalFormatting>
  <conditionalFormatting sqref="AB26:AD26">
    <cfRule type="cellIs" dxfId="276" priority="362" stopIfTrue="1" operator="between">
      <formula>#REF!</formula>
      <formula>#REF!</formula>
    </cfRule>
    <cfRule type="cellIs" dxfId="275" priority="363" stopIfTrue="1" operator="between">
      <formula>#REF!</formula>
      <formula>0</formula>
    </cfRule>
  </conditionalFormatting>
  <conditionalFormatting sqref="AB32:AD32">
    <cfRule type="cellIs" dxfId="274" priority="1104" stopIfTrue="1" operator="between">
      <formula>#REF!</formula>
      <formula>#REF!</formula>
    </cfRule>
    <cfRule type="cellIs" dxfId="273" priority="1105" stopIfTrue="1" operator="between">
      <formula>#REF!</formula>
      <formula>0</formula>
    </cfRule>
  </conditionalFormatting>
  <conditionalFormatting sqref="AC12:AD12">
    <cfRule type="cellIs" dxfId="272" priority="44" stopIfTrue="1" operator="lessThan">
      <formula>0</formula>
    </cfRule>
  </conditionalFormatting>
  <conditionalFormatting sqref="AC15:AD16">
    <cfRule type="cellIs" dxfId="271" priority="162" stopIfTrue="1" operator="lessThan">
      <formula>0</formula>
    </cfRule>
  </conditionalFormatting>
  <conditionalFormatting sqref="AC20:AD20">
    <cfRule type="cellIs" dxfId="270" priority="2759" stopIfTrue="1" operator="lessThan">
      <formula>0</formula>
    </cfRule>
  </conditionalFormatting>
  <conditionalFormatting sqref="AC26:AD26">
    <cfRule type="cellIs" dxfId="269" priority="365" stopIfTrue="1" operator="lessThan">
      <formula>0</formula>
    </cfRule>
  </conditionalFormatting>
  <conditionalFormatting sqref="AC32:AD32">
    <cfRule type="cellIs" dxfId="268" priority="1109" stopIfTrue="1" operator="lessThan">
      <formula>0</formula>
    </cfRule>
  </conditionalFormatting>
  <conditionalFormatting sqref="AC14:AF14">
    <cfRule type="cellIs" dxfId="267" priority="48" stopIfTrue="1" operator="between">
      <formula>#REF!</formula>
      <formula>#REF!</formula>
    </cfRule>
    <cfRule type="cellIs" dxfId="266" priority="50" stopIfTrue="1" operator="lessThan">
      <formula>0</formula>
    </cfRule>
    <cfRule type="cellIs" dxfId="265" priority="49" stopIfTrue="1" operator="between">
      <formula>#REF!</formula>
      <formula>0</formula>
    </cfRule>
  </conditionalFormatting>
  <conditionalFormatting sqref="AD9">
    <cfRule type="cellIs" dxfId="264" priority="664" stopIfTrue="1" operator="between">
      <formula>#REF!</formula>
      <formula>#REF!</formula>
    </cfRule>
    <cfRule type="cellIs" dxfId="263" priority="665" stopIfTrue="1" operator="between">
      <formula>#REF!</formula>
      <formula>0</formula>
    </cfRule>
    <cfRule type="cellIs" dxfId="262" priority="666" stopIfTrue="1" operator="lessThan">
      <formula>0</formula>
    </cfRule>
  </conditionalFormatting>
  <conditionalFormatting sqref="AE12:AF12">
    <cfRule type="cellIs" dxfId="261" priority="29" stopIfTrue="1" operator="lessThan">
      <formula>0</formula>
    </cfRule>
    <cfRule type="cellIs" dxfId="260" priority="28" stopIfTrue="1" operator="between">
      <formula>#REF!</formula>
      <formula>0</formula>
    </cfRule>
    <cfRule type="cellIs" dxfId="259" priority="27" stopIfTrue="1" operator="between">
      <formula>#REF!</formula>
      <formula>#REF!</formula>
    </cfRule>
  </conditionalFormatting>
  <conditionalFormatting sqref="AF10">
    <cfRule type="cellIs" dxfId="258" priority="1943" stopIfTrue="1" operator="lessThan">
      <formula>0</formula>
    </cfRule>
  </conditionalFormatting>
  <conditionalFormatting sqref="AF15">
    <cfRule type="cellIs" dxfId="257" priority="155" stopIfTrue="1" operator="between">
      <formula>#REF!</formula>
      <formula>0</formula>
    </cfRule>
    <cfRule type="cellIs" dxfId="256" priority="154" stopIfTrue="1" operator="between">
      <formula>#REF!</formula>
      <formula>#REF!</formula>
    </cfRule>
    <cfRule type="cellIs" dxfId="255" priority="440" stopIfTrue="1" operator="lessThan">
      <formula>0</formula>
    </cfRule>
  </conditionalFormatting>
  <conditionalFormatting sqref="AF16">
    <cfRule type="cellIs" dxfId="254" priority="1946" stopIfTrue="1" operator="lessThan">
      <formula>0</formula>
    </cfRule>
  </conditionalFormatting>
  <conditionalFormatting sqref="AF20">
    <cfRule type="cellIs" dxfId="253" priority="2747" stopIfTrue="1" operator="lessThan">
      <formula>0</formula>
    </cfRule>
  </conditionalFormatting>
  <conditionalFormatting sqref="AF23">
    <cfRule type="cellIs" dxfId="252" priority="399" stopIfTrue="1" operator="lessThan">
      <formula>0</formula>
    </cfRule>
    <cfRule type="cellIs" dxfId="251" priority="398" stopIfTrue="1" operator="between">
      <formula>#REF!</formula>
      <formula>0</formula>
    </cfRule>
    <cfRule type="cellIs" dxfId="250" priority="397" stopIfTrue="1" operator="between">
      <formula>#REF!</formula>
      <formula>#REF!</formula>
    </cfRule>
  </conditionalFormatting>
  <conditionalFormatting sqref="AF26:AF27">
    <cfRule type="cellIs" dxfId="249" priority="358" stopIfTrue="1" operator="lessThan">
      <formula>0</formula>
    </cfRule>
    <cfRule type="cellIs" dxfId="248" priority="357" stopIfTrue="1" operator="between">
      <formula>#REF!</formula>
      <formula>0</formula>
    </cfRule>
    <cfRule type="cellIs" dxfId="247" priority="356" stopIfTrue="1" operator="between">
      <formula>#REF!</formula>
      <formula>#REF!</formula>
    </cfRule>
  </conditionalFormatting>
  <conditionalFormatting sqref="AF32">
    <cfRule type="cellIs" dxfId="246" priority="988" stopIfTrue="1" operator="between">
      <formula>#REF!</formula>
      <formula>0</formula>
    </cfRule>
    <cfRule type="cellIs" dxfId="245" priority="989" stopIfTrue="1" operator="lessThan">
      <formula>0</formula>
    </cfRule>
    <cfRule type="cellIs" dxfId="244" priority="987" stopIfTrue="1" operator="between">
      <formula>#REF!</formula>
      <formula>#REF!</formula>
    </cfRule>
  </conditionalFormatting>
  <conditionalFormatting sqref="AF10:AG10">
    <cfRule type="cellIs" dxfId="243" priority="1941" stopIfTrue="1" operator="between">
      <formula>#REF!</formula>
      <formula>#REF!</formula>
    </cfRule>
    <cfRule type="cellIs" dxfId="242" priority="1942" stopIfTrue="1" operator="between">
      <formula>#REF!</formula>
      <formula>0</formula>
    </cfRule>
  </conditionalFormatting>
  <conditionalFormatting sqref="AF16:AH16">
    <cfRule type="cellIs" dxfId="241" priority="1945" stopIfTrue="1" operator="between">
      <formula>#REF!</formula>
      <formula>0</formula>
    </cfRule>
    <cfRule type="cellIs" dxfId="240" priority="1944" stopIfTrue="1" operator="between">
      <formula>#REF!</formula>
      <formula>#REF!</formula>
    </cfRule>
  </conditionalFormatting>
  <conditionalFormatting sqref="AF20:AH20">
    <cfRule type="cellIs" dxfId="239" priority="2746" stopIfTrue="1" operator="between">
      <formula>#REF!</formula>
      <formula>0</formula>
    </cfRule>
    <cfRule type="cellIs" dxfId="238" priority="2745" stopIfTrue="1" operator="between">
      <formula>#REF!</formula>
      <formula>#REF!</formula>
    </cfRule>
  </conditionalFormatting>
  <conditionalFormatting sqref="AG10">
    <cfRule type="cellIs" dxfId="237" priority="2015" stopIfTrue="1" operator="lessThan">
      <formula>0</formula>
    </cfRule>
  </conditionalFormatting>
  <conditionalFormatting sqref="AG16:AH16">
    <cfRule type="cellIs" dxfId="236" priority="1967" stopIfTrue="1" operator="lessThan">
      <formula>0</formula>
    </cfRule>
  </conditionalFormatting>
  <conditionalFormatting sqref="AG20:AH20">
    <cfRule type="cellIs" dxfId="235" priority="2750" stopIfTrue="1" operator="lessThan">
      <formula>0</formula>
    </cfRule>
  </conditionalFormatting>
  <conditionalFormatting sqref="AH11">
    <cfRule type="cellIs" dxfId="234" priority="608" stopIfTrue="1" operator="lessThan">
      <formula>0</formula>
    </cfRule>
  </conditionalFormatting>
  <conditionalFormatting sqref="AH23">
    <cfRule type="cellIs" dxfId="233" priority="830" stopIfTrue="1" operator="lessThan">
      <formula>0</formula>
    </cfRule>
    <cfRule type="cellIs" dxfId="232" priority="829" stopIfTrue="1" operator="between">
      <formula>#REF!</formula>
      <formula>0</formula>
    </cfRule>
    <cfRule type="cellIs" dxfId="231" priority="828" stopIfTrue="1" operator="between">
      <formula>#REF!</formula>
      <formula>#REF!</formula>
    </cfRule>
  </conditionalFormatting>
  <conditionalFormatting sqref="AH11:AL11">
    <cfRule type="cellIs" dxfId="230" priority="607" stopIfTrue="1" operator="between">
      <formula>#REF!</formula>
      <formula>0</formula>
    </cfRule>
    <cfRule type="cellIs" dxfId="229" priority="606" stopIfTrue="1" operator="between">
      <formula>#REF!</formula>
      <formula>#REF!</formula>
    </cfRule>
  </conditionalFormatting>
  <conditionalFormatting sqref="AI9:AK9">
    <cfRule type="cellIs" dxfId="228" priority="626" stopIfTrue="1" operator="between">
      <formula>#REF!</formula>
      <formula>0</formula>
    </cfRule>
    <cfRule type="cellIs" dxfId="227" priority="627" stopIfTrue="1" operator="lessThan">
      <formula>0</formula>
    </cfRule>
    <cfRule type="cellIs" dxfId="226" priority="625" stopIfTrue="1" operator="between">
      <formula>#REF!</formula>
      <formula>#REF!</formula>
    </cfRule>
  </conditionalFormatting>
  <conditionalFormatting sqref="AI11:AL11">
    <cfRule type="cellIs" dxfId="225" priority="621" stopIfTrue="1" operator="lessThan">
      <formula>0</formula>
    </cfRule>
  </conditionalFormatting>
  <conditionalFormatting sqref="AI12:AL12">
    <cfRule type="cellIs" dxfId="224" priority="119" stopIfTrue="1" operator="between">
      <formula>#REF!</formula>
      <formula>#REF!</formula>
    </cfRule>
    <cfRule type="cellIs" dxfId="223" priority="120" stopIfTrue="1" operator="between">
      <formula>#REF!</formula>
      <formula>0</formula>
    </cfRule>
    <cfRule type="cellIs" dxfId="222" priority="121" stopIfTrue="1" operator="lessThan">
      <formula>0</formula>
    </cfRule>
  </conditionalFormatting>
  <conditionalFormatting sqref="AI14:AL14">
    <cfRule type="cellIs" dxfId="221" priority="164" stopIfTrue="1" operator="between">
      <formula>#REF!</formula>
      <formula>0</formula>
    </cfRule>
    <cfRule type="cellIs" dxfId="220" priority="165" stopIfTrue="1" operator="lessThan">
      <formula>0</formula>
    </cfRule>
    <cfRule type="cellIs" dxfId="219" priority="163" stopIfTrue="1" operator="between">
      <formula>#REF!</formula>
      <formula>#REF!</formula>
    </cfRule>
  </conditionalFormatting>
  <conditionalFormatting sqref="AJ15">
    <cfRule type="cellIs" dxfId="218" priority="454" stopIfTrue="1" operator="lessThan">
      <formula>0</formula>
    </cfRule>
  </conditionalFormatting>
  <conditionalFormatting sqref="AJ21">
    <cfRule type="cellIs" dxfId="217" priority="233" stopIfTrue="1" operator="between">
      <formula>#REF!</formula>
      <formula>0</formula>
    </cfRule>
    <cfRule type="cellIs" dxfId="216" priority="232" stopIfTrue="1" operator="between">
      <formula>#REF!</formula>
      <formula>#REF!</formula>
    </cfRule>
    <cfRule type="cellIs" dxfId="215" priority="234" stopIfTrue="1" operator="lessThan">
      <formula>0</formula>
    </cfRule>
  </conditionalFormatting>
  <conditionalFormatting sqref="AJ23:AJ24">
    <cfRule type="cellIs" dxfId="214" priority="237" stopIfTrue="1" operator="lessThan">
      <formula>0</formula>
    </cfRule>
  </conditionalFormatting>
  <conditionalFormatting sqref="AJ26">
    <cfRule type="cellIs" dxfId="213" priority="372" stopIfTrue="1" operator="lessThan">
      <formula>0</formula>
    </cfRule>
  </conditionalFormatting>
  <conditionalFormatting sqref="AJ27">
    <cfRule type="cellIs" dxfId="212" priority="1063" stopIfTrue="1" operator="between">
      <formula>#REF!</formula>
      <formula>0</formula>
    </cfRule>
    <cfRule type="cellIs" dxfId="211" priority="1062" stopIfTrue="1" operator="between">
      <formula>#REF!</formula>
      <formula>#REF!</formula>
    </cfRule>
    <cfRule type="cellIs" dxfId="210" priority="1064" stopIfTrue="1" operator="lessThan">
      <formula>0</formula>
    </cfRule>
  </conditionalFormatting>
  <conditionalFormatting sqref="AJ32">
    <cfRule type="cellIs" dxfId="209" priority="1295" stopIfTrue="1" operator="lessThan">
      <formula>0</formula>
    </cfRule>
  </conditionalFormatting>
  <conditionalFormatting sqref="AJ15:AL15">
    <cfRule type="cellIs" dxfId="208" priority="452" stopIfTrue="1" operator="between">
      <formula>#REF!</formula>
      <formula>#REF!</formula>
    </cfRule>
    <cfRule type="cellIs" dxfId="207" priority="453" stopIfTrue="1" operator="between">
      <formula>#REF!</formula>
      <formula>0</formula>
    </cfRule>
  </conditionalFormatting>
  <conditionalFormatting sqref="AJ23:AL26">
    <cfRule type="cellIs" dxfId="206" priority="235" stopIfTrue="1" operator="between">
      <formula>#REF!</formula>
      <formula>#REF!</formula>
    </cfRule>
    <cfRule type="cellIs" dxfId="205" priority="236" stopIfTrue="1" operator="between">
      <formula>#REF!</formula>
      <formula>0</formula>
    </cfRule>
  </conditionalFormatting>
  <conditionalFormatting sqref="AJ32:AL32">
    <cfRule type="cellIs" dxfId="204" priority="1293" stopIfTrue="1" operator="between">
      <formula>#REF!</formula>
      <formula>#REF!</formula>
    </cfRule>
    <cfRule type="cellIs" dxfId="203" priority="1294" stopIfTrue="1" operator="between">
      <formula>#REF!</formula>
      <formula>0</formula>
    </cfRule>
  </conditionalFormatting>
  <conditionalFormatting sqref="AJ34:AL34 AJ25:AL25">
    <cfRule type="cellIs" dxfId="202" priority="3308" stopIfTrue="1" operator="lessThan">
      <formula>0</formula>
    </cfRule>
  </conditionalFormatting>
  <conditionalFormatting sqref="AJ34:AL34">
    <cfRule type="cellIs" dxfId="201" priority="3306" stopIfTrue="1" operator="between">
      <formula>#REF!</formula>
      <formula>#REF!</formula>
    </cfRule>
    <cfRule type="cellIs" dxfId="200" priority="3307" stopIfTrue="1" operator="between">
      <formula>#REF!</formula>
      <formula>0</formula>
    </cfRule>
  </conditionalFormatting>
  <conditionalFormatting sqref="AK15:AL15">
    <cfRule type="cellIs" dxfId="199" priority="455" stopIfTrue="1" operator="lessThan">
      <formula>0</formula>
    </cfRule>
  </conditionalFormatting>
  <conditionalFormatting sqref="AK23:AL24">
    <cfRule type="cellIs" dxfId="198" priority="414" stopIfTrue="1" operator="lessThan">
      <formula>0</formula>
    </cfRule>
  </conditionalFormatting>
  <conditionalFormatting sqref="AK26:AL26">
    <cfRule type="cellIs" dxfId="197" priority="373" stopIfTrue="1" operator="lessThan">
      <formula>0</formula>
    </cfRule>
  </conditionalFormatting>
  <conditionalFormatting sqref="AK32:AL32">
    <cfRule type="cellIs" dxfId="196" priority="1298" stopIfTrue="1" operator="lessThan">
      <formula>0</formula>
    </cfRule>
  </conditionalFormatting>
  <conditionalFormatting sqref="AK33:AL33">
    <cfRule type="cellIs" dxfId="195" priority="1253" stopIfTrue="1" operator="lessThan">
      <formula>0</formula>
    </cfRule>
    <cfRule type="cellIs" dxfId="194" priority="1252" stopIfTrue="1" operator="between">
      <formula>#REF!</formula>
      <formula>0</formula>
    </cfRule>
    <cfRule type="cellIs" dxfId="193" priority="1251" stopIfTrue="1" operator="between">
      <formula>#REF!</formula>
      <formula>#REF!</formula>
    </cfRule>
  </conditionalFormatting>
  <conditionalFormatting sqref="AK35:AL35">
    <cfRule type="cellIs" dxfId="192" priority="2990" stopIfTrue="1" operator="lessThan">
      <formula>0</formula>
    </cfRule>
    <cfRule type="cellIs" dxfId="191" priority="2988" stopIfTrue="1" operator="between">
      <formula>#REF!</formula>
      <formula>#REF!</formula>
    </cfRule>
    <cfRule type="cellIs" dxfId="190" priority="2989" stopIfTrue="1" operator="between">
      <formula>#REF!</formula>
      <formula>0</formula>
    </cfRule>
  </conditionalFormatting>
  <conditionalFormatting sqref="AL16">
    <cfRule type="cellIs" dxfId="189" priority="1970" stopIfTrue="1" operator="lessThan">
      <formula>0</formula>
    </cfRule>
  </conditionalFormatting>
  <conditionalFormatting sqref="AL20">
    <cfRule type="cellIs" dxfId="188" priority="2765" stopIfTrue="1" operator="lessThan">
      <formula>0</formula>
    </cfRule>
  </conditionalFormatting>
  <conditionalFormatting sqref="AL16:AN16">
    <cfRule type="cellIs" dxfId="187" priority="1969" stopIfTrue="1" operator="between">
      <formula>#REF!</formula>
      <formula>0</formula>
    </cfRule>
    <cfRule type="cellIs" dxfId="186" priority="1968" stopIfTrue="1" operator="between">
      <formula>#REF!</formula>
      <formula>#REF!</formula>
    </cfRule>
  </conditionalFormatting>
  <conditionalFormatting sqref="AL20:AN20">
    <cfRule type="cellIs" dxfId="185" priority="2764" stopIfTrue="1" operator="between">
      <formula>#REF!</formula>
      <formula>0</formula>
    </cfRule>
    <cfRule type="cellIs" dxfId="184" priority="2763" stopIfTrue="1" operator="between">
      <formula>#REF!</formula>
      <formula>#REF!</formula>
    </cfRule>
  </conditionalFormatting>
  <conditionalFormatting sqref="AM16:AN16">
    <cfRule type="cellIs" dxfId="183" priority="2531" stopIfTrue="1" operator="lessThan">
      <formula>0</formula>
    </cfRule>
  </conditionalFormatting>
  <conditionalFormatting sqref="AM20:AN20">
    <cfRule type="cellIs" dxfId="182" priority="2768" stopIfTrue="1" operator="lessThan">
      <formula>0</formula>
    </cfRule>
  </conditionalFormatting>
  <conditionalFormatting sqref="AN15">
    <cfRule type="cellIs" dxfId="181" priority="450" stopIfTrue="1" operator="lessThan">
      <formula>0</formula>
    </cfRule>
  </conditionalFormatting>
  <conditionalFormatting sqref="AN23:AN24">
    <cfRule type="cellIs" dxfId="180" priority="409" stopIfTrue="1" operator="lessThan">
      <formula>0</formula>
    </cfRule>
  </conditionalFormatting>
  <conditionalFormatting sqref="AN26">
    <cfRule type="cellIs" dxfId="179" priority="368" stopIfTrue="1" operator="lessThan">
      <formula>0</formula>
    </cfRule>
  </conditionalFormatting>
  <conditionalFormatting sqref="AN27:AN28">
    <cfRule type="cellIs" dxfId="178" priority="2165" stopIfTrue="1" operator="lessThan">
      <formula>0</formula>
    </cfRule>
    <cfRule type="cellIs" dxfId="177" priority="2163" stopIfTrue="1" operator="between">
      <formula>#REF!</formula>
      <formula>#REF!</formula>
    </cfRule>
    <cfRule type="cellIs" dxfId="176" priority="2164" stopIfTrue="1" operator="between">
      <formula>#REF!</formula>
      <formula>0</formula>
    </cfRule>
  </conditionalFormatting>
  <conditionalFormatting sqref="AN32">
    <cfRule type="cellIs" dxfId="175" priority="1124" stopIfTrue="1" operator="lessThan">
      <formula>0</formula>
    </cfRule>
  </conditionalFormatting>
  <conditionalFormatting sqref="AN15:AP15">
    <cfRule type="cellIs" dxfId="174" priority="448" stopIfTrue="1" operator="between">
      <formula>#REF!</formula>
      <formula>#REF!</formula>
    </cfRule>
    <cfRule type="cellIs" dxfId="173" priority="449" stopIfTrue="1" operator="between">
      <formula>#REF!</formula>
      <formula>0</formula>
    </cfRule>
  </conditionalFormatting>
  <conditionalFormatting sqref="AN23:AP24">
    <cfRule type="cellIs" dxfId="172" priority="408" stopIfTrue="1" operator="between">
      <formula>#REF!</formula>
      <formula>0</formula>
    </cfRule>
    <cfRule type="cellIs" dxfId="171" priority="407" stopIfTrue="1" operator="between">
      <formula>#REF!</formula>
      <formula>#REF!</formula>
    </cfRule>
  </conditionalFormatting>
  <conditionalFormatting sqref="AN26:AP26">
    <cfRule type="cellIs" dxfId="170" priority="366" stopIfTrue="1" operator="between">
      <formula>#REF!</formula>
      <formula>#REF!</formula>
    </cfRule>
    <cfRule type="cellIs" dxfId="169" priority="367" stopIfTrue="1" operator="between">
      <formula>#REF!</formula>
      <formula>0</formula>
    </cfRule>
  </conditionalFormatting>
  <conditionalFormatting sqref="AN32:AP32">
    <cfRule type="cellIs" dxfId="168" priority="1123" stopIfTrue="1" operator="between">
      <formula>#REF!</formula>
      <formula>0</formula>
    </cfRule>
    <cfRule type="cellIs" dxfId="167" priority="1122" stopIfTrue="1" operator="between">
      <formula>#REF!</formula>
      <formula>#REF!</formula>
    </cfRule>
  </conditionalFormatting>
  <conditionalFormatting sqref="AO15">
    <cfRule type="cellIs" dxfId="166" priority="451" stopIfTrue="1" operator="lessThan">
      <formula>0</formula>
    </cfRule>
  </conditionalFormatting>
  <conditionalFormatting sqref="AO24">
    <cfRule type="cellIs" dxfId="165" priority="410" stopIfTrue="1" operator="lessThan">
      <formula>0</formula>
    </cfRule>
  </conditionalFormatting>
  <conditionalFormatting sqref="AO26">
    <cfRule type="cellIs" dxfId="164" priority="369" stopIfTrue="1" operator="lessThan">
      <formula>0</formula>
    </cfRule>
  </conditionalFormatting>
  <conditionalFormatting sqref="AO32">
    <cfRule type="cellIs" dxfId="163" priority="1127" stopIfTrue="1" operator="lessThan">
      <formula>0</formula>
    </cfRule>
  </conditionalFormatting>
  <conditionalFormatting sqref="AO23:AP23">
    <cfRule type="cellIs" dxfId="162" priority="2513" stopIfTrue="1" operator="lessThan">
      <formula>0</formula>
    </cfRule>
  </conditionalFormatting>
  <conditionalFormatting sqref="AP9">
    <cfRule type="cellIs" dxfId="161" priority="849" stopIfTrue="1" operator="between">
      <formula>#REF!</formula>
      <formula>#REF!</formula>
    </cfRule>
    <cfRule type="cellIs" dxfId="160" priority="850" stopIfTrue="1" operator="between">
      <formula>#REF!</formula>
      <formula>0</formula>
    </cfRule>
    <cfRule type="cellIs" dxfId="159" priority="851" stopIfTrue="1" operator="lessThan">
      <formula>0</formula>
    </cfRule>
  </conditionalFormatting>
  <conditionalFormatting sqref="AP15">
    <cfRule type="cellIs" dxfId="158" priority="456" stopIfTrue="1" operator="lessThan">
      <formula>0</formula>
    </cfRule>
  </conditionalFormatting>
  <conditionalFormatting sqref="AP24">
    <cfRule type="cellIs" dxfId="157" priority="415" stopIfTrue="1" operator="lessThan">
      <formula>0</formula>
    </cfRule>
  </conditionalFormatting>
  <conditionalFormatting sqref="AP26">
    <cfRule type="cellIs" dxfId="156" priority="374" stopIfTrue="1" operator="lessThan">
      <formula>0</formula>
    </cfRule>
  </conditionalFormatting>
  <conditionalFormatting sqref="AP32">
    <cfRule type="cellIs" dxfId="155" priority="1304" stopIfTrue="1" operator="lessThan">
      <formula>0</formula>
    </cfRule>
  </conditionalFormatting>
  <conditionalFormatting sqref="AR9">
    <cfRule type="cellIs" dxfId="154" priority="490" stopIfTrue="1" operator="lessThan">
      <formula>0</formula>
    </cfRule>
    <cfRule type="cellIs" dxfId="153" priority="489" stopIfTrue="1" operator="between">
      <formula>#REF!</formula>
      <formula>0</formula>
    </cfRule>
    <cfRule type="cellIs" dxfId="152" priority="488" stopIfTrue="1" operator="between">
      <formula>#REF!</formula>
      <formula>#REF!</formula>
    </cfRule>
  </conditionalFormatting>
  <conditionalFormatting sqref="AR11:AR12">
    <cfRule type="cellIs" dxfId="151" priority="130" stopIfTrue="1" operator="lessThan">
      <formula>0</formula>
    </cfRule>
    <cfRule type="cellIs" dxfId="150" priority="129" stopIfTrue="1" operator="between">
      <formula>#REF!</formula>
      <formula>0</formula>
    </cfRule>
    <cfRule type="cellIs" dxfId="149" priority="128" stopIfTrue="1" operator="between">
      <formula>#REF!</formula>
      <formula>#REF!</formula>
    </cfRule>
  </conditionalFormatting>
  <conditionalFormatting sqref="AR14">
    <cfRule type="cellIs" dxfId="148" priority="174" stopIfTrue="1" operator="lessThan">
      <formula>0</formula>
    </cfRule>
    <cfRule type="cellIs" dxfId="147" priority="173" stopIfTrue="1" operator="between">
      <formula>#REF!</formula>
      <formula>0</formula>
    </cfRule>
    <cfRule type="cellIs" dxfId="146" priority="172" stopIfTrue="1" operator="between">
      <formula>#REF!</formula>
      <formula>#REF!</formula>
    </cfRule>
  </conditionalFormatting>
  <conditionalFormatting sqref="AR23">
    <cfRule type="cellIs" dxfId="145" priority="2501" stopIfTrue="1" operator="lessThan">
      <formula>0</formula>
    </cfRule>
  </conditionalFormatting>
  <conditionalFormatting sqref="AR23:AT23">
    <cfRule type="cellIs" dxfId="144" priority="2500" stopIfTrue="1" operator="between">
      <formula>#REF!</formula>
      <formula>0</formula>
    </cfRule>
    <cfRule type="cellIs" dxfId="143" priority="2499" stopIfTrue="1" operator="between">
      <formula>#REF!</formula>
      <formula>#REF!</formula>
    </cfRule>
  </conditionalFormatting>
  <conditionalFormatting sqref="AS33">
    <cfRule type="cellIs" dxfId="142" priority="1245" stopIfTrue="1" operator="between">
      <formula>#REF!</formula>
      <formula>#REF!</formula>
    </cfRule>
    <cfRule type="cellIs" dxfId="141" priority="1246" stopIfTrue="1" operator="between">
      <formula>#REF!</formula>
      <formula>0</formula>
    </cfRule>
    <cfRule type="cellIs" dxfId="140" priority="1247" stopIfTrue="1" operator="lessThan">
      <formula>0</formula>
    </cfRule>
  </conditionalFormatting>
  <conditionalFormatting sqref="AS23:AT23">
    <cfRule type="cellIs" dxfId="139" priority="2504" stopIfTrue="1" operator="lessThan">
      <formula>0</formula>
    </cfRule>
  </conditionalFormatting>
  <conditionalFormatting sqref="AT9">
    <cfRule type="cellIs" dxfId="138" priority="353" stopIfTrue="1" operator="between">
      <formula>#REF!</formula>
      <formula>#REF!</formula>
    </cfRule>
    <cfRule type="cellIs" dxfId="137" priority="354" stopIfTrue="1" operator="between">
      <formula>#REF!</formula>
      <formula>0</formula>
    </cfRule>
    <cfRule type="cellIs" dxfId="136" priority="355" stopIfTrue="1" operator="lessThan">
      <formula>0</formula>
    </cfRule>
  </conditionalFormatting>
  <conditionalFormatting sqref="AT11:AT12">
    <cfRule type="cellIs" dxfId="135" priority="132" stopIfTrue="1" operator="between">
      <formula>#REF!</formula>
      <formula>0</formula>
    </cfRule>
    <cfRule type="cellIs" dxfId="134" priority="131" stopIfTrue="1" operator="between">
      <formula>#REF!</formula>
      <formula>#REF!</formula>
    </cfRule>
    <cfRule type="cellIs" dxfId="133" priority="133" stopIfTrue="1" operator="lessThan">
      <formula>0</formula>
    </cfRule>
  </conditionalFormatting>
  <conditionalFormatting sqref="AT14">
    <cfRule type="cellIs" dxfId="132" priority="175" stopIfTrue="1" operator="between">
      <formula>#REF!</formula>
      <formula>#REF!</formula>
    </cfRule>
    <cfRule type="cellIs" dxfId="131" priority="176" stopIfTrue="1" operator="between">
      <formula>#REF!</formula>
      <formula>0</formula>
    </cfRule>
    <cfRule type="cellIs" dxfId="130" priority="177" stopIfTrue="1" operator="lessThan">
      <formula>0</formula>
    </cfRule>
  </conditionalFormatting>
  <conditionalFormatting sqref="AT15">
    <cfRule type="cellIs" dxfId="129" priority="459" stopIfTrue="1" operator="lessThan">
      <formula>0</formula>
    </cfRule>
  </conditionalFormatting>
  <conditionalFormatting sqref="AT24">
    <cfRule type="cellIs" dxfId="128" priority="418" stopIfTrue="1" operator="lessThan">
      <formula>0</formula>
    </cfRule>
  </conditionalFormatting>
  <conditionalFormatting sqref="AT26">
    <cfRule type="cellIs" dxfId="127" priority="377" stopIfTrue="1" operator="lessThan">
      <formula>0</formula>
    </cfRule>
  </conditionalFormatting>
  <conditionalFormatting sqref="AT32">
    <cfRule type="cellIs" dxfId="126" priority="1307" stopIfTrue="1" operator="lessThan">
      <formula>0</formula>
    </cfRule>
  </conditionalFormatting>
  <conditionalFormatting sqref="AT15:AV15">
    <cfRule type="cellIs" dxfId="125" priority="457" stopIfTrue="1" operator="between">
      <formula>#REF!</formula>
      <formula>#REF!</formula>
    </cfRule>
    <cfRule type="cellIs" dxfId="124" priority="458" stopIfTrue="1" operator="between">
      <formula>#REF!</formula>
      <formula>0</formula>
    </cfRule>
  </conditionalFormatting>
  <conditionalFormatting sqref="AT24:AV24">
    <cfRule type="cellIs" dxfId="123" priority="416" stopIfTrue="1" operator="between">
      <formula>#REF!</formula>
      <formula>#REF!</formula>
    </cfRule>
    <cfRule type="cellIs" dxfId="122" priority="417" stopIfTrue="1" operator="between">
      <formula>#REF!</formula>
      <formula>0</formula>
    </cfRule>
  </conditionalFormatting>
  <conditionalFormatting sqref="AT26:AV26">
    <cfRule type="cellIs" dxfId="121" priority="375" stopIfTrue="1" operator="between">
      <formula>#REF!</formula>
      <formula>#REF!</formula>
    </cfRule>
    <cfRule type="cellIs" dxfId="120" priority="376" stopIfTrue="1" operator="between">
      <formula>#REF!</formula>
      <formula>0</formula>
    </cfRule>
  </conditionalFormatting>
  <conditionalFormatting sqref="AT32:AV32">
    <cfRule type="cellIs" dxfId="119" priority="1305" stopIfTrue="1" operator="between">
      <formula>#REF!</formula>
      <formula>#REF!</formula>
    </cfRule>
    <cfRule type="cellIs" dxfId="118" priority="1306" stopIfTrue="1" operator="between">
      <formula>#REF!</formula>
      <formula>0</formula>
    </cfRule>
  </conditionalFormatting>
  <conditionalFormatting sqref="AU15:AV15">
    <cfRule type="cellIs" dxfId="117" priority="460" stopIfTrue="1" operator="lessThan">
      <formula>0</formula>
    </cfRule>
  </conditionalFormatting>
  <conditionalFormatting sqref="AU24:AV24">
    <cfRule type="cellIs" dxfId="116" priority="419" stopIfTrue="1" operator="lessThan">
      <formula>0</formula>
    </cfRule>
  </conditionalFormatting>
  <conditionalFormatting sqref="AU26:AV26">
    <cfRule type="cellIs" dxfId="115" priority="378" stopIfTrue="1" operator="lessThan">
      <formula>0</formula>
    </cfRule>
  </conditionalFormatting>
  <conditionalFormatting sqref="AU32:AV32">
    <cfRule type="cellIs" dxfId="114" priority="1310" stopIfTrue="1" operator="lessThan">
      <formula>0</formula>
    </cfRule>
  </conditionalFormatting>
  <conditionalFormatting sqref="AV11:AV12">
    <cfRule type="cellIs" dxfId="113" priority="124" stopIfTrue="1" operator="lessThan">
      <formula>0</formula>
    </cfRule>
    <cfRule type="cellIs" dxfId="112" priority="123" stopIfTrue="1" operator="between">
      <formula>#REF!</formula>
      <formula>0</formula>
    </cfRule>
    <cfRule type="cellIs" dxfId="111" priority="122" stopIfTrue="1" operator="between">
      <formula>#REF!</formula>
      <formula>#REF!</formula>
    </cfRule>
  </conditionalFormatting>
  <conditionalFormatting sqref="AV14">
    <cfRule type="cellIs" dxfId="110" priority="166" stopIfTrue="1" operator="between">
      <formula>#REF!</formula>
      <formula>#REF!</formula>
    </cfRule>
    <cfRule type="cellIs" dxfId="109" priority="167" stopIfTrue="1" operator="between">
      <formula>#REF!</formula>
      <formula>0</formula>
    </cfRule>
    <cfRule type="cellIs" dxfId="108" priority="168" stopIfTrue="1" operator="lessThan">
      <formula>0</formula>
    </cfRule>
  </conditionalFormatting>
  <conditionalFormatting sqref="AX11:AX12">
    <cfRule type="cellIs" dxfId="107" priority="127" stopIfTrue="1" operator="lessThan">
      <formula>0</formula>
    </cfRule>
    <cfRule type="cellIs" dxfId="106" priority="126" stopIfTrue="1" operator="between">
      <formula>#REF!</formula>
      <formula>0</formula>
    </cfRule>
    <cfRule type="cellIs" dxfId="105" priority="125" stopIfTrue="1" operator="between">
      <formula>#REF!</formula>
      <formula>#REF!</formula>
    </cfRule>
  </conditionalFormatting>
  <conditionalFormatting sqref="AX14">
    <cfRule type="cellIs" dxfId="104" priority="171" stopIfTrue="1" operator="lessThan">
      <formula>0</formula>
    </cfRule>
  </conditionalFormatting>
  <conditionalFormatting sqref="AX14:AX15">
    <cfRule type="cellIs" dxfId="103" priority="169" stopIfTrue="1" operator="between">
      <formula>#REF!</formula>
      <formula>#REF!</formula>
    </cfRule>
    <cfRule type="cellIs" dxfId="102" priority="170" stopIfTrue="1" operator="between">
      <formula>#REF!</formula>
      <formula>0</formula>
    </cfRule>
  </conditionalFormatting>
  <conditionalFormatting sqref="AX15">
    <cfRule type="cellIs" dxfId="101" priority="463" stopIfTrue="1" operator="lessThan">
      <formula>0</formula>
    </cfRule>
  </conditionalFormatting>
  <conditionalFormatting sqref="AX23:AX24">
    <cfRule type="cellIs" dxfId="100" priority="422" stopIfTrue="1" operator="lessThan">
      <formula>0</formula>
    </cfRule>
    <cfRule type="cellIs" dxfId="99" priority="421" stopIfTrue="1" operator="between">
      <formula>#REF!</formula>
      <formula>0</formula>
    </cfRule>
    <cfRule type="cellIs" dxfId="98" priority="420" stopIfTrue="1" operator="between">
      <formula>#REF!</formula>
      <formula>#REF!</formula>
    </cfRule>
  </conditionalFormatting>
  <conditionalFormatting sqref="AX26">
    <cfRule type="cellIs" dxfId="97" priority="379" stopIfTrue="1" operator="between">
      <formula>#REF!</formula>
      <formula>#REF!</formula>
    </cfRule>
    <cfRule type="cellIs" dxfId="96" priority="381" stopIfTrue="1" operator="lessThan">
      <formula>0</formula>
    </cfRule>
    <cfRule type="cellIs" dxfId="95" priority="380" stopIfTrue="1" operator="between">
      <formula>#REF!</formula>
      <formula>0</formula>
    </cfRule>
  </conditionalFormatting>
  <conditionalFormatting sqref="AX32">
    <cfRule type="cellIs" dxfId="94" priority="1315" stopIfTrue="1" operator="between">
      <formula>#REF!</formula>
      <formula>0</formula>
    </cfRule>
    <cfRule type="cellIs" dxfId="93" priority="1316" stopIfTrue="1" operator="lessThan">
      <formula>0</formula>
    </cfRule>
    <cfRule type="cellIs" dxfId="92" priority="1314" stopIfTrue="1" operator="between">
      <formula>#REF!</formula>
      <formula>#REF!</formula>
    </cfRule>
  </conditionalFormatting>
  <conditionalFormatting sqref="AZ9">
    <cfRule type="cellIs" dxfId="91" priority="1802" stopIfTrue="1" operator="lessThan">
      <formula>0</formula>
    </cfRule>
  </conditionalFormatting>
  <conditionalFormatting sqref="AZ9:BA9">
    <cfRule type="cellIs" dxfId="90" priority="1801" stopIfTrue="1" operator="between">
      <formula>#REF!</formula>
      <formula>0</formula>
    </cfRule>
    <cfRule type="cellIs" dxfId="89" priority="1800" stopIfTrue="1" operator="between">
      <formula>#REF!</formula>
      <formula>#REF!</formula>
    </cfRule>
  </conditionalFormatting>
  <conditionalFormatting sqref="BA9">
    <cfRule type="cellIs" dxfId="88" priority="1805" stopIfTrue="1" operator="lessThan">
      <formula>0</formula>
    </cfRule>
  </conditionalFormatting>
  <conditionalFormatting sqref="V18">
    <cfRule type="cellIs" dxfId="44" priority="4" stopIfTrue="1" operator="between">
      <formula>#REF!</formula>
      <formula>#REF!</formula>
    </cfRule>
    <cfRule type="cellIs" dxfId="45" priority="5" stopIfTrue="1" operator="between">
      <formula>#REF!</formula>
      <formula>0</formula>
    </cfRule>
    <cfRule type="cellIs" dxfId="46" priority="6" stopIfTrue="1" operator="lessThan">
      <formula>0</formula>
    </cfRule>
  </conditionalFormatting>
  <conditionalFormatting sqref="W18">
    <cfRule type="cellIs" dxfId="41" priority="1" stopIfTrue="1" operator="between">
      <formula>#REF!</formula>
      <formula>#REF!</formula>
    </cfRule>
    <cfRule type="cellIs" dxfId="42" priority="2" stopIfTrue="1" operator="between">
      <formula>#REF!</formula>
      <formula>0</formula>
    </cfRule>
    <cfRule type="cellIs" dxfId="43" priority="3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tabSelected="1" view="pageBreakPreview" topLeftCell="B56" zoomScale="60" zoomScaleNormal="30" workbookViewId="0">
      <selection activeCell="V40" sqref="V40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2" t="s">
        <v>56</v>
      </c>
      <c r="H2" s="153" t="s">
        <v>57</v>
      </c>
      <c r="I2" s="654">
        <v>45189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3"/>
      <c r="H3" s="156" t="s">
        <v>60</v>
      </c>
      <c r="I3" s="655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707" t="s">
        <v>61</v>
      </c>
      <c r="G5" s="707"/>
      <c r="H5" s="707"/>
      <c r="I5" s="707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708" t="s">
        <v>63</v>
      </c>
      <c r="F6" s="707"/>
      <c r="G6" s="707"/>
      <c r="H6" s="707"/>
      <c r="I6" s="707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2" t="s">
        <v>67</v>
      </c>
      <c r="J9" s="663"/>
      <c r="K9" s="663"/>
      <c r="L9" s="663"/>
      <c r="M9" s="664" t="s">
        <v>68</v>
      </c>
      <c r="N9" s="665"/>
      <c r="O9" s="665"/>
      <c r="P9" s="665"/>
      <c r="Q9" s="668" t="s">
        <v>69</v>
      </c>
      <c r="R9" s="669"/>
      <c r="S9" s="669"/>
      <c r="T9" s="669"/>
      <c r="U9" s="670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99" t="s">
        <v>79</v>
      </c>
      <c r="S10" s="700"/>
      <c r="T10" s="701" t="s">
        <v>80</v>
      </c>
      <c r="U10" s="702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15.3</v>
      </c>
      <c r="C12" s="190"/>
      <c r="E12" s="157"/>
      <c r="F12" s="673" t="s">
        <v>146</v>
      </c>
      <c r="G12" s="191" t="s">
        <v>96</v>
      </c>
      <c r="H12" s="192"/>
      <c r="I12" s="676" t="s">
        <v>16</v>
      </c>
      <c r="J12" s="685"/>
      <c r="K12" s="679"/>
      <c r="L12" s="685"/>
      <c r="M12" s="656" t="s">
        <v>178</v>
      </c>
      <c r="N12" s="659" t="s">
        <v>179</v>
      </c>
      <c r="O12" s="659" t="s">
        <v>182</v>
      </c>
      <c r="P12" s="690" t="s">
        <v>168</v>
      </c>
      <c r="Q12" s="688" t="s">
        <v>97</v>
      </c>
      <c r="R12" s="689"/>
      <c r="S12" s="689"/>
      <c r="T12" s="689"/>
      <c r="U12" s="706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74"/>
      <c r="G13" s="198"/>
      <c r="H13" s="199"/>
      <c r="I13" s="677"/>
      <c r="J13" s="686"/>
      <c r="K13" s="680"/>
      <c r="L13" s="686"/>
      <c r="M13" s="657"/>
      <c r="N13" s="660"/>
      <c r="O13" s="660"/>
      <c r="P13" s="691"/>
      <c r="Q13" s="200" t="s">
        <v>126</v>
      </c>
      <c r="R13" s="201">
        <v>4361.7</v>
      </c>
      <c r="S13" s="202"/>
      <c r="T13" s="203">
        <f>R13-H26</f>
        <v>13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>
        <v>2</v>
      </c>
      <c r="E14" s="157"/>
      <c r="F14" s="674"/>
      <c r="G14" s="198"/>
      <c r="H14" s="199"/>
      <c r="I14" s="677"/>
      <c r="J14" s="686"/>
      <c r="K14" s="680"/>
      <c r="L14" s="686"/>
      <c r="M14" s="657"/>
      <c r="N14" s="660"/>
      <c r="O14" s="660"/>
      <c r="P14" s="691"/>
      <c r="Q14" s="205" t="s">
        <v>127</v>
      </c>
      <c r="R14" s="206">
        <v>4373.7</v>
      </c>
      <c r="S14" s="207"/>
      <c r="T14" s="208">
        <f>R14-H26</f>
        <v>25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74"/>
      <c r="G15" s="198"/>
      <c r="H15" s="199"/>
      <c r="I15" s="677"/>
      <c r="J15" s="686"/>
      <c r="K15" s="680"/>
      <c r="L15" s="686"/>
      <c r="M15" s="657"/>
      <c r="N15" s="660"/>
      <c r="O15" s="660"/>
      <c r="P15" s="691"/>
      <c r="Q15" s="205" t="s">
        <v>128</v>
      </c>
      <c r="R15" s="206">
        <v>4375.2</v>
      </c>
      <c r="S15" s="207"/>
      <c r="T15" s="211">
        <f>R15-H26</f>
        <v>26.5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74"/>
      <c r="G16" s="198"/>
      <c r="H16" s="199"/>
      <c r="I16" s="677"/>
      <c r="J16" s="686"/>
      <c r="K16" s="680"/>
      <c r="L16" s="686"/>
      <c r="M16" s="657"/>
      <c r="N16" s="660"/>
      <c r="O16" s="660"/>
      <c r="P16" s="691"/>
      <c r="Q16" s="212" t="s">
        <v>129</v>
      </c>
      <c r="R16" s="213">
        <v>4425.2</v>
      </c>
      <c r="S16" s="214" t="s">
        <v>25</v>
      </c>
      <c r="T16" s="211">
        <f>R16-H26</f>
        <v>76.5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/>
      <c r="E17" s="157"/>
      <c r="F17" s="674"/>
      <c r="G17" s="198"/>
      <c r="H17" s="199"/>
      <c r="I17" s="677"/>
      <c r="J17" s="686"/>
      <c r="K17" s="680"/>
      <c r="L17" s="686"/>
      <c r="M17" s="657"/>
      <c r="N17" s="660"/>
      <c r="O17" s="660"/>
      <c r="P17" s="691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74"/>
      <c r="G18" s="198"/>
      <c r="H18" s="199"/>
      <c r="I18" s="677"/>
      <c r="J18" s="686"/>
      <c r="K18" s="680"/>
      <c r="L18" s="686"/>
      <c r="M18" s="657"/>
      <c r="N18" s="660"/>
      <c r="O18" s="660"/>
      <c r="P18" s="691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/>
      <c r="E19" s="157"/>
      <c r="F19" s="674"/>
      <c r="G19" s="198"/>
      <c r="H19" s="199"/>
      <c r="I19" s="677"/>
      <c r="J19" s="686"/>
      <c r="K19" s="680"/>
      <c r="L19" s="686"/>
      <c r="M19" s="657"/>
      <c r="N19" s="660"/>
      <c r="O19" s="660"/>
      <c r="P19" s="691"/>
      <c r="Q19" s="212" t="s">
        <v>131</v>
      </c>
      <c r="R19" s="223"/>
      <c r="S19" s="224">
        <v>45267</v>
      </c>
      <c r="T19" s="223"/>
      <c r="U19" s="225">
        <f>S19-I2</f>
        <v>78</v>
      </c>
      <c r="V19" s="462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74"/>
      <c r="G20" s="198"/>
      <c r="H20" s="199"/>
      <c r="I20" s="677"/>
      <c r="J20" s="686"/>
      <c r="K20" s="680"/>
      <c r="L20" s="686"/>
      <c r="M20" s="657"/>
      <c r="N20" s="660"/>
      <c r="O20" s="660"/>
      <c r="P20" s="691"/>
      <c r="Q20" s="331" t="s">
        <v>144</v>
      </c>
      <c r="R20" s="223"/>
      <c r="S20" s="332">
        <v>45213</v>
      </c>
      <c r="T20" s="223"/>
      <c r="U20" s="333">
        <f>S20-I2</f>
        <v>24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74"/>
      <c r="G21" s="198"/>
      <c r="H21" s="199"/>
      <c r="I21" s="677"/>
      <c r="J21" s="686"/>
      <c r="K21" s="680"/>
      <c r="L21" s="686"/>
      <c r="M21" s="657"/>
      <c r="N21" s="660"/>
      <c r="O21" s="660"/>
      <c r="P21" s="691"/>
      <c r="Q21" s="359" t="s">
        <v>157</v>
      </c>
      <c r="R21" s="298"/>
      <c r="S21" s="360">
        <v>45358</v>
      </c>
      <c r="T21" s="298"/>
      <c r="U21" s="358">
        <f>S21-I2</f>
        <v>169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74"/>
      <c r="G22" s="198"/>
      <c r="H22" s="199"/>
      <c r="I22" s="677"/>
      <c r="J22" s="686"/>
      <c r="K22" s="680"/>
      <c r="L22" s="686"/>
      <c r="M22" s="657"/>
      <c r="N22" s="660"/>
      <c r="O22" s="660"/>
      <c r="P22" s="691"/>
      <c r="Q22" s="364" t="s">
        <v>125</v>
      </c>
      <c r="R22" s="365">
        <v>4358.7</v>
      </c>
      <c r="S22" s="366">
        <v>45195</v>
      </c>
      <c r="T22" s="365">
        <f>R22-H26</f>
        <v>10</v>
      </c>
      <c r="U22" s="367">
        <f>S22-I2</f>
        <v>6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74"/>
      <c r="G23" s="197"/>
      <c r="H23" s="199"/>
      <c r="I23" s="677"/>
      <c r="J23" s="686"/>
      <c r="K23" s="680"/>
      <c r="L23" s="686"/>
      <c r="M23" s="657"/>
      <c r="N23" s="660"/>
      <c r="O23" s="660"/>
      <c r="P23" s="691"/>
      <c r="Q23" s="329" t="s">
        <v>130</v>
      </c>
      <c r="R23" s="330">
        <v>4425.2</v>
      </c>
      <c r="S23" s="334">
        <v>45340</v>
      </c>
      <c r="T23" s="330">
        <f>R23-H26</f>
        <v>76.5</v>
      </c>
      <c r="U23" s="333">
        <f>S23-I2</f>
        <v>151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74"/>
      <c r="G24" s="197"/>
      <c r="H24" s="199"/>
      <c r="I24" s="677"/>
      <c r="J24" s="686"/>
      <c r="K24" s="680"/>
      <c r="L24" s="686"/>
      <c r="M24" s="657"/>
      <c r="N24" s="660"/>
      <c r="O24" s="660"/>
      <c r="P24" s="691"/>
      <c r="Q24" s="329" t="s">
        <v>163</v>
      </c>
      <c r="R24" s="330">
        <v>4487.6000000000004</v>
      </c>
      <c r="S24" s="334">
        <v>45267</v>
      </c>
      <c r="T24" s="330">
        <f>R24-H26</f>
        <v>138.90000000000055</v>
      </c>
      <c r="U24" s="333">
        <f>S24-I2</f>
        <v>78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74"/>
      <c r="G25" s="197" t="s">
        <v>103</v>
      </c>
      <c r="H25" s="199"/>
      <c r="I25" s="677"/>
      <c r="J25" s="686"/>
      <c r="K25" s="680"/>
      <c r="L25" s="686"/>
      <c r="M25" s="657"/>
      <c r="N25" s="660"/>
      <c r="O25" s="660"/>
      <c r="P25" s="691"/>
      <c r="Q25" s="331"/>
      <c r="R25" s="235"/>
      <c r="S25" s="332"/>
      <c r="T25" s="235"/>
      <c r="U25" s="333"/>
      <c r="V25" s="462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74"/>
      <c r="G26" s="232">
        <f>5614.6+B12</f>
        <v>5629.9000000000005</v>
      </c>
      <c r="H26" s="199">
        <f>4333.4+B12</f>
        <v>4348.7</v>
      </c>
      <c r="I26" s="677"/>
      <c r="J26" s="686"/>
      <c r="K26" s="680"/>
      <c r="L26" s="686"/>
      <c r="M26" s="657"/>
      <c r="N26" s="660"/>
      <c r="O26" s="660"/>
      <c r="P26" s="691"/>
      <c r="Q26" s="688" t="s">
        <v>104</v>
      </c>
      <c r="R26" s="689"/>
      <c r="S26" s="689"/>
      <c r="T26" s="689"/>
      <c r="U26" s="706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>
        <v>2.6</v>
      </c>
      <c r="C27" s="138">
        <v>31</v>
      </c>
      <c r="D27" s="196"/>
      <c r="E27" s="157"/>
      <c r="F27" s="674"/>
      <c r="G27" s="197"/>
      <c r="H27" s="199"/>
      <c r="I27" s="677"/>
      <c r="J27" s="686"/>
      <c r="K27" s="680"/>
      <c r="L27" s="686"/>
      <c r="M27" s="657"/>
      <c r="N27" s="660"/>
      <c r="O27" s="660"/>
      <c r="P27" s="691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74"/>
      <c r="G28" s="197" t="s">
        <v>105</v>
      </c>
      <c r="H28" s="199"/>
      <c r="I28" s="677"/>
      <c r="J28" s="686"/>
      <c r="K28" s="680"/>
      <c r="L28" s="686"/>
      <c r="M28" s="657"/>
      <c r="N28" s="660"/>
      <c r="O28" s="660"/>
      <c r="P28" s="691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74"/>
      <c r="G29" s="232">
        <f>5180.8+B12</f>
        <v>5196.1000000000004</v>
      </c>
      <c r="H29" s="232"/>
      <c r="I29" s="677"/>
      <c r="J29" s="686"/>
      <c r="K29" s="680"/>
      <c r="L29" s="686"/>
      <c r="M29" s="657"/>
      <c r="N29" s="660"/>
      <c r="O29" s="660"/>
      <c r="P29" s="691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74"/>
      <c r="G30" s="198"/>
      <c r="H30" s="199"/>
      <c r="I30" s="677"/>
      <c r="J30" s="686"/>
      <c r="K30" s="680"/>
      <c r="L30" s="686"/>
      <c r="M30" s="657"/>
      <c r="N30" s="660"/>
      <c r="O30" s="660"/>
      <c r="P30" s="691"/>
      <c r="Q30" s="329" t="s">
        <v>155</v>
      </c>
      <c r="R30" s="397">
        <v>4583.1000000000004</v>
      </c>
      <c r="S30" s="334">
        <v>45590</v>
      </c>
      <c r="T30" s="398">
        <f>R30-H26</f>
        <v>234.40000000000055</v>
      </c>
      <c r="U30" s="399">
        <f>S30-I2</f>
        <v>401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74"/>
      <c r="G31" s="198"/>
      <c r="H31" s="199"/>
      <c r="I31" s="677"/>
      <c r="J31" s="686"/>
      <c r="K31" s="680"/>
      <c r="L31" s="686"/>
      <c r="M31" s="657"/>
      <c r="N31" s="660"/>
      <c r="O31" s="660"/>
      <c r="P31" s="691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74"/>
      <c r="G32" s="198"/>
      <c r="H32" s="199"/>
      <c r="I32" s="677"/>
      <c r="J32" s="686"/>
      <c r="K32" s="680"/>
      <c r="L32" s="686"/>
      <c r="M32" s="657"/>
      <c r="N32" s="660"/>
      <c r="O32" s="660"/>
      <c r="P32" s="691"/>
      <c r="Q32" s="331" t="s">
        <v>156</v>
      </c>
      <c r="R32" s="351">
        <v>4515.2</v>
      </c>
      <c r="S32" s="389"/>
      <c r="T32" s="235">
        <f>R32-H26</f>
        <v>166.5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74"/>
      <c r="G33" s="198"/>
      <c r="H33" s="199"/>
      <c r="I33" s="677"/>
      <c r="J33" s="686"/>
      <c r="K33" s="680"/>
      <c r="L33" s="686"/>
      <c r="M33" s="657"/>
      <c r="N33" s="660"/>
      <c r="O33" s="660"/>
      <c r="P33" s="691"/>
      <c r="Q33" s="703" t="s">
        <v>107</v>
      </c>
      <c r="R33" s="704"/>
      <c r="S33" s="704"/>
      <c r="T33" s="704"/>
      <c r="U33" s="705"/>
      <c r="V33" s="210"/>
      <c r="W33" s="159"/>
      <c r="Z33" s="194"/>
      <c r="AA33" s="195"/>
    </row>
    <row r="34" spans="5:27" ht="31.5" customHeight="1" thickTop="1" x14ac:dyDescent="0.25">
      <c r="E34" s="157"/>
      <c r="F34" s="674"/>
      <c r="G34" s="198"/>
      <c r="H34" s="199"/>
      <c r="I34" s="677"/>
      <c r="J34" s="686"/>
      <c r="K34" s="680"/>
      <c r="L34" s="686"/>
      <c r="M34" s="657"/>
      <c r="N34" s="660"/>
      <c r="O34" s="660"/>
      <c r="P34" s="691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74"/>
      <c r="G35" s="198"/>
      <c r="H35" s="199"/>
      <c r="I35" s="677"/>
      <c r="J35" s="686"/>
      <c r="K35" s="680"/>
      <c r="L35" s="686"/>
      <c r="M35" s="657"/>
      <c r="N35" s="660"/>
      <c r="O35" s="660"/>
      <c r="P35" s="691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74"/>
      <c r="G36" s="198"/>
      <c r="H36" s="199"/>
      <c r="I36" s="677"/>
      <c r="J36" s="686"/>
      <c r="K36" s="680"/>
      <c r="L36" s="686"/>
      <c r="M36" s="657"/>
      <c r="N36" s="660"/>
      <c r="O36" s="660"/>
      <c r="P36" s="691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74"/>
      <c r="G37" s="198"/>
      <c r="H37" s="199"/>
      <c r="I37" s="677"/>
      <c r="J37" s="686"/>
      <c r="K37" s="680"/>
      <c r="L37" s="686"/>
      <c r="M37" s="657"/>
      <c r="N37" s="660"/>
      <c r="O37" s="660"/>
      <c r="P37" s="691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74"/>
      <c r="G38" s="198"/>
      <c r="H38" s="199"/>
      <c r="I38" s="677"/>
      <c r="J38" s="686"/>
      <c r="K38" s="680"/>
      <c r="L38" s="686"/>
      <c r="M38" s="657"/>
      <c r="N38" s="660"/>
      <c r="O38" s="660"/>
      <c r="P38" s="691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74"/>
      <c r="G39" s="198"/>
      <c r="H39" s="199"/>
      <c r="I39" s="677"/>
      <c r="J39" s="686"/>
      <c r="K39" s="680"/>
      <c r="L39" s="686"/>
      <c r="M39" s="657"/>
      <c r="N39" s="660"/>
      <c r="O39" s="660"/>
      <c r="P39" s="691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75"/>
      <c r="G40" s="250"/>
      <c r="H40" s="251"/>
      <c r="I40" s="678"/>
      <c r="J40" s="687"/>
      <c r="K40" s="681"/>
      <c r="L40" s="687"/>
      <c r="M40" s="658"/>
      <c r="N40" s="661"/>
      <c r="O40" s="661"/>
      <c r="P40" s="692"/>
      <c r="Q40" s="331" t="s">
        <v>158</v>
      </c>
      <c r="R40" s="235">
        <v>4416</v>
      </c>
      <c r="S40" s="388"/>
      <c r="T40" s="235">
        <f>R40-H26</f>
        <v>67.300000000000182</v>
      </c>
      <c r="U40" s="387"/>
      <c r="V40" s="253">
        <v>700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2" t="s">
        <v>56</v>
      </c>
      <c r="H43" s="153" t="s">
        <v>57</v>
      </c>
      <c r="I43" s="654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3"/>
      <c r="H44" s="156" t="s">
        <v>60</v>
      </c>
      <c r="I44" s="655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2" t="s">
        <v>111</v>
      </c>
      <c r="J50" s="663"/>
      <c r="K50" s="663"/>
      <c r="L50" s="663"/>
      <c r="M50" s="664" t="s">
        <v>112</v>
      </c>
      <c r="N50" s="665"/>
      <c r="O50" s="665"/>
      <c r="P50" s="665"/>
      <c r="Q50" s="668" t="s">
        <v>113</v>
      </c>
      <c r="R50" s="669"/>
      <c r="S50" s="669"/>
      <c r="T50" s="669"/>
      <c r="U50" s="670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66" t="s">
        <v>114</v>
      </c>
      <c r="S51" s="667"/>
      <c r="T51" s="671" t="s">
        <v>115</v>
      </c>
      <c r="U51" s="672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24.3</v>
      </c>
      <c r="C53" s="190"/>
      <c r="E53" s="157"/>
      <c r="F53" s="673" t="s">
        <v>147</v>
      </c>
      <c r="G53" s="191" t="s">
        <v>119</v>
      </c>
      <c r="H53" s="192"/>
      <c r="I53" s="676" t="s">
        <v>16</v>
      </c>
      <c r="J53" s="685"/>
      <c r="K53" s="696"/>
      <c r="L53" s="659"/>
      <c r="M53" s="656" t="s">
        <v>166</v>
      </c>
      <c r="N53" s="659" t="s">
        <v>167</v>
      </c>
      <c r="O53" s="659" t="s">
        <v>185</v>
      </c>
      <c r="P53" s="690" t="s">
        <v>168</v>
      </c>
      <c r="Q53" s="688" t="s">
        <v>97</v>
      </c>
      <c r="R53" s="689"/>
      <c r="S53" s="689"/>
      <c r="T53" s="689"/>
      <c r="U53" s="689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74"/>
      <c r="G54" s="198"/>
      <c r="H54" s="199"/>
      <c r="I54" s="677"/>
      <c r="J54" s="695"/>
      <c r="K54" s="696"/>
      <c r="L54" s="697"/>
      <c r="M54" s="657"/>
      <c r="N54" s="660"/>
      <c r="O54" s="660"/>
      <c r="P54" s="691"/>
      <c r="Q54" s="200" t="s">
        <v>126</v>
      </c>
      <c r="R54" s="201">
        <v>4328.2</v>
      </c>
      <c r="S54" s="202"/>
      <c r="T54" s="203">
        <f>R54-H70</f>
        <v>17.899999999999636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>
        <v>2.6</v>
      </c>
      <c r="E55" s="157"/>
      <c r="F55" s="674"/>
      <c r="G55" s="198"/>
      <c r="H55" s="199"/>
      <c r="I55" s="677"/>
      <c r="J55" s="695"/>
      <c r="K55" s="696"/>
      <c r="L55" s="697"/>
      <c r="M55" s="657"/>
      <c r="N55" s="660"/>
      <c r="O55" s="660"/>
      <c r="P55" s="691"/>
      <c r="Q55" s="205" t="s">
        <v>127</v>
      </c>
      <c r="R55" s="201">
        <v>4316.3</v>
      </c>
      <c r="S55" s="202"/>
      <c r="T55" s="203">
        <f>R55-H70</f>
        <v>6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>
        <v>2.1</v>
      </c>
      <c r="E56" s="157"/>
      <c r="F56" s="674"/>
      <c r="G56" s="198"/>
      <c r="H56" s="199"/>
      <c r="I56" s="677"/>
      <c r="J56" s="695"/>
      <c r="K56" s="696"/>
      <c r="L56" s="697"/>
      <c r="M56" s="657"/>
      <c r="N56" s="660"/>
      <c r="O56" s="660"/>
      <c r="P56" s="691"/>
      <c r="Q56" s="205" t="s">
        <v>128</v>
      </c>
      <c r="R56" s="206">
        <v>4355.6000000000004</v>
      </c>
      <c r="S56" s="207"/>
      <c r="T56" s="208">
        <f>R56-H70</f>
        <v>45.300000000000182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/>
      <c r="E57" s="157"/>
      <c r="F57" s="674"/>
      <c r="G57" s="198"/>
      <c r="H57" s="199"/>
      <c r="I57" s="677"/>
      <c r="J57" s="695"/>
      <c r="K57" s="696"/>
      <c r="L57" s="697"/>
      <c r="M57" s="657"/>
      <c r="N57" s="660"/>
      <c r="O57" s="660"/>
      <c r="P57" s="691"/>
      <c r="Q57" s="212" t="s">
        <v>129</v>
      </c>
      <c r="R57" s="206">
        <v>4405.6000000000004</v>
      </c>
      <c r="S57" s="207"/>
      <c r="T57" s="211">
        <f>R57-H70</f>
        <v>95.300000000000182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/>
      <c r="E58" s="157"/>
      <c r="F58" s="674"/>
      <c r="G58" s="198"/>
      <c r="H58" s="199"/>
      <c r="I58" s="677"/>
      <c r="J58" s="695"/>
      <c r="K58" s="696"/>
      <c r="L58" s="697"/>
      <c r="M58" s="657"/>
      <c r="N58" s="660"/>
      <c r="O58" s="660"/>
      <c r="P58" s="691"/>
      <c r="Q58" s="286" t="s">
        <v>134</v>
      </c>
      <c r="R58" s="287">
        <v>4518</v>
      </c>
      <c r="S58" s="220"/>
      <c r="T58" s="287">
        <f>R58-H70</f>
        <v>207.69999999999982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74"/>
      <c r="G59" s="198"/>
      <c r="H59" s="199"/>
      <c r="I59" s="677"/>
      <c r="J59" s="695"/>
      <c r="K59" s="696"/>
      <c r="L59" s="697"/>
      <c r="M59" s="657"/>
      <c r="N59" s="660"/>
      <c r="O59" s="660"/>
      <c r="P59" s="691"/>
      <c r="Q59" s="339" t="s">
        <v>144</v>
      </c>
      <c r="R59" s="337"/>
      <c r="S59" s="340">
        <v>45197</v>
      </c>
      <c r="T59" s="337"/>
      <c r="U59" s="341">
        <f>S59-I2</f>
        <v>8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74"/>
      <c r="G60" s="198"/>
      <c r="H60" s="199"/>
      <c r="I60" s="677"/>
      <c r="J60" s="695"/>
      <c r="K60" s="696"/>
      <c r="L60" s="697"/>
      <c r="M60" s="657"/>
      <c r="N60" s="660"/>
      <c r="O60" s="660"/>
      <c r="P60" s="691"/>
      <c r="Q60" s="212" t="s">
        <v>132</v>
      </c>
      <c r="R60" s="223"/>
      <c r="S60" s="224">
        <v>45240</v>
      </c>
      <c r="T60" s="223"/>
      <c r="U60" s="225">
        <f>S60-I2</f>
        <v>51</v>
      </c>
      <c r="V60" s="709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74"/>
      <c r="G61" s="198"/>
      <c r="H61" s="199"/>
      <c r="I61" s="677"/>
      <c r="J61" s="695"/>
      <c r="K61" s="696"/>
      <c r="L61" s="697"/>
      <c r="M61" s="657"/>
      <c r="N61" s="660"/>
      <c r="O61" s="660"/>
      <c r="P61" s="691"/>
      <c r="Q61" s="288" t="s">
        <v>133</v>
      </c>
      <c r="R61" s="223"/>
      <c r="S61" s="289">
        <v>45317</v>
      </c>
      <c r="T61" s="223"/>
      <c r="U61" s="290">
        <f>S61-I2</f>
        <v>128</v>
      </c>
      <c r="V61" s="709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74"/>
      <c r="G62" s="198"/>
      <c r="H62" s="199"/>
      <c r="I62" s="677"/>
      <c r="J62" s="695"/>
      <c r="K62" s="696"/>
      <c r="L62" s="697"/>
      <c r="M62" s="657"/>
      <c r="N62" s="660"/>
      <c r="O62" s="660"/>
      <c r="P62" s="691"/>
      <c r="Q62" s="288" t="s">
        <v>135</v>
      </c>
      <c r="R62" s="223"/>
      <c r="S62" s="289">
        <v>45443</v>
      </c>
      <c r="T62" s="223"/>
      <c r="U62" s="341">
        <f>S62-I2</f>
        <v>254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74"/>
      <c r="G63" s="198"/>
      <c r="H63" s="199"/>
      <c r="I63" s="677"/>
      <c r="J63" s="695"/>
      <c r="K63" s="696"/>
      <c r="L63" s="697"/>
      <c r="M63" s="657"/>
      <c r="N63" s="660"/>
      <c r="O63" s="660"/>
      <c r="P63" s="691"/>
      <c r="Q63" s="345" t="s">
        <v>136</v>
      </c>
      <c r="R63" s="343"/>
      <c r="S63" s="346">
        <v>45808</v>
      </c>
      <c r="T63" s="343"/>
      <c r="U63" s="344">
        <f>S63-I2</f>
        <v>619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74"/>
      <c r="G64" s="198"/>
      <c r="H64" s="199"/>
      <c r="I64" s="677"/>
      <c r="J64" s="695"/>
      <c r="K64" s="696"/>
      <c r="L64" s="697"/>
      <c r="M64" s="657"/>
      <c r="N64" s="660"/>
      <c r="O64" s="660"/>
      <c r="P64" s="691"/>
      <c r="Q64" s="339" t="s">
        <v>140</v>
      </c>
      <c r="R64" s="347">
        <v>4315.6000000000004</v>
      </c>
      <c r="S64" s="348">
        <v>45190</v>
      </c>
      <c r="T64" s="349">
        <f>R64-H70</f>
        <v>5.3000000000001819</v>
      </c>
      <c r="U64" s="350">
        <f>S64-I2</f>
        <v>1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74"/>
      <c r="G65" s="197"/>
      <c r="H65" s="199"/>
      <c r="I65" s="677"/>
      <c r="J65" s="695"/>
      <c r="K65" s="696"/>
      <c r="L65" s="697"/>
      <c r="M65" s="657"/>
      <c r="N65" s="660"/>
      <c r="O65" s="660"/>
      <c r="P65" s="691"/>
      <c r="Q65" s="339" t="s">
        <v>130</v>
      </c>
      <c r="R65" s="347">
        <v>4405.6000000000004</v>
      </c>
      <c r="S65" s="348">
        <v>45366</v>
      </c>
      <c r="T65" s="349">
        <f>R65-H70</f>
        <v>95.300000000000182</v>
      </c>
      <c r="U65" s="350">
        <f>S65-I2</f>
        <v>177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74"/>
      <c r="G66" s="197"/>
      <c r="H66" s="232"/>
      <c r="I66" s="677"/>
      <c r="J66" s="695"/>
      <c r="K66" s="696"/>
      <c r="L66" s="697"/>
      <c r="M66" s="657"/>
      <c r="N66" s="660"/>
      <c r="O66" s="660"/>
      <c r="P66" s="691"/>
      <c r="Q66" s="338" t="s">
        <v>137</v>
      </c>
      <c r="R66" s="351">
        <v>4518</v>
      </c>
      <c r="S66" s="352">
        <v>45808</v>
      </c>
      <c r="T66" s="351">
        <f>R66-H70</f>
        <v>207.69999999999982</v>
      </c>
      <c r="U66" s="353">
        <f>S66-I2</f>
        <v>619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74"/>
      <c r="G67" s="198"/>
      <c r="H67" s="199"/>
      <c r="I67" s="677"/>
      <c r="J67" s="695"/>
      <c r="K67" s="696"/>
      <c r="L67" s="697"/>
      <c r="M67" s="657"/>
      <c r="N67" s="660"/>
      <c r="O67" s="660"/>
      <c r="P67" s="691"/>
      <c r="Q67" s="338" t="s">
        <v>141</v>
      </c>
      <c r="R67" s="347">
        <v>4618</v>
      </c>
      <c r="S67" s="354">
        <v>45808</v>
      </c>
      <c r="T67" s="349">
        <f>R67-H70</f>
        <v>307.69999999999982</v>
      </c>
      <c r="U67" s="350">
        <f>S67-I2</f>
        <v>619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74"/>
      <c r="G68" s="197"/>
      <c r="H68" s="199"/>
      <c r="I68" s="677"/>
      <c r="J68" s="695"/>
      <c r="K68" s="696"/>
      <c r="L68" s="697"/>
      <c r="M68" s="657"/>
      <c r="N68" s="660"/>
      <c r="O68" s="660"/>
      <c r="P68" s="691"/>
      <c r="Q68" s="339" t="s">
        <v>142</v>
      </c>
      <c r="R68" s="347">
        <v>4818</v>
      </c>
      <c r="S68" s="348">
        <v>45808</v>
      </c>
      <c r="T68" s="349">
        <f>R68-H70</f>
        <v>507.69999999999982</v>
      </c>
      <c r="U68" s="350">
        <f>S68-I2</f>
        <v>619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74"/>
      <c r="G69" s="197" t="s">
        <v>103</v>
      </c>
      <c r="H69" s="232"/>
      <c r="I69" s="677"/>
      <c r="J69" s="695"/>
      <c r="K69" s="696"/>
      <c r="L69" s="697"/>
      <c r="M69" s="657"/>
      <c r="N69" s="660"/>
      <c r="O69" s="660"/>
      <c r="P69" s="691"/>
      <c r="Q69" s="338" t="s">
        <v>139</v>
      </c>
      <c r="R69" s="351">
        <v>5418</v>
      </c>
      <c r="S69" s="352">
        <v>45808</v>
      </c>
      <c r="T69" s="351">
        <f>R69-H70</f>
        <v>1107.6999999999998</v>
      </c>
      <c r="U69" s="353">
        <f>S69-I2</f>
        <v>619</v>
      </c>
      <c r="V69" s="231"/>
      <c r="W69" s="159"/>
      <c r="Z69" s="194"/>
      <c r="AA69" s="195"/>
    </row>
    <row r="70" spans="1:27" ht="31.5" customHeight="1" x14ac:dyDescent="0.25">
      <c r="E70" s="157"/>
      <c r="F70" s="674"/>
      <c r="G70" s="232">
        <f>4828.3+B53</f>
        <v>4852.6000000000004</v>
      </c>
      <c r="H70" s="232">
        <f>4286+B53</f>
        <v>4310.3</v>
      </c>
      <c r="I70" s="677"/>
      <c r="J70" s="695"/>
      <c r="K70" s="696"/>
      <c r="L70" s="697"/>
      <c r="M70" s="657"/>
      <c r="N70" s="660"/>
      <c r="O70" s="660"/>
      <c r="P70" s="691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74"/>
      <c r="G71" s="197"/>
      <c r="H71" s="232"/>
      <c r="I71" s="677"/>
      <c r="J71" s="695"/>
      <c r="K71" s="696"/>
      <c r="L71" s="697"/>
      <c r="M71" s="657"/>
      <c r="N71" s="660"/>
      <c r="O71" s="660"/>
      <c r="P71" s="691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74"/>
      <c r="G72" s="197" t="s">
        <v>105</v>
      </c>
      <c r="H72" s="232"/>
      <c r="I72" s="677"/>
      <c r="J72" s="695"/>
      <c r="K72" s="696"/>
      <c r="L72" s="697"/>
      <c r="M72" s="657"/>
      <c r="N72" s="660"/>
      <c r="O72" s="660"/>
      <c r="P72" s="691"/>
      <c r="Q72" s="688" t="s">
        <v>104</v>
      </c>
      <c r="R72" s="689"/>
      <c r="S72" s="689"/>
      <c r="T72" s="689"/>
      <c r="U72" s="689"/>
      <c r="V72" s="236"/>
      <c r="W72" s="159"/>
      <c r="Z72" s="194"/>
      <c r="AA72" s="195"/>
    </row>
    <row r="73" spans="1:27" ht="31.5" customHeight="1" thickTop="1" x14ac:dyDescent="0.25">
      <c r="E73" s="157"/>
      <c r="F73" s="674"/>
      <c r="G73" s="232">
        <f>5531.8+B53</f>
        <v>5556.1</v>
      </c>
      <c r="H73" s="199"/>
      <c r="I73" s="677"/>
      <c r="J73" s="695"/>
      <c r="K73" s="696"/>
      <c r="L73" s="697"/>
      <c r="M73" s="657"/>
      <c r="N73" s="660"/>
      <c r="O73" s="660"/>
      <c r="P73" s="691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74"/>
      <c r="G74" s="198"/>
      <c r="H74" s="199"/>
      <c r="I74" s="677"/>
      <c r="J74" s="695"/>
      <c r="K74" s="696"/>
      <c r="L74" s="697"/>
      <c r="M74" s="657"/>
      <c r="N74" s="660"/>
      <c r="O74" s="660"/>
      <c r="P74" s="691"/>
      <c r="Q74" s="356" t="s">
        <v>180</v>
      </c>
      <c r="R74" s="439">
        <v>4415.6000000000004</v>
      </c>
      <c r="S74" s="419"/>
      <c r="T74" s="235">
        <f>R74-H70</f>
        <v>105.30000000000018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74"/>
      <c r="G75" s="198"/>
      <c r="H75" s="199"/>
      <c r="I75" s="677"/>
      <c r="J75" s="695"/>
      <c r="K75" s="696"/>
      <c r="L75" s="697"/>
      <c r="M75" s="657"/>
      <c r="N75" s="660"/>
      <c r="O75" s="660"/>
      <c r="P75" s="691"/>
      <c r="Q75" s="331" t="s">
        <v>181</v>
      </c>
      <c r="R75" s="439">
        <v>4360.6000000000004</v>
      </c>
      <c r="S75" s="241"/>
      <c r="T75" s="235">
        <f>R75-H70</f>
        <v>50.300000000000182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74"/>
      <c r="G76" s="198"/>
      <c r="H76" s="199"/>
      <c r="I76" s="677"/>
      <c r="J76" s="695"/>
      <c r="K76" s="696"/>
      <c r="L76" s="697"/>
      <c r="M76" s="657"/>
      <c r="N76" s="660"/>
      <c r="O76" s="660"/>
      <c r="P76" s="691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74"/>
      <c r="G77" s="198"/>
      <c r="H77" s="199"/>
      <c r="I77" s="677"/>
      <c r="J77" s="695"/>
      <c r="K77" s="696"/>
      <c r="L77" s="697"/>
      <c r="M77" s="657"/>
      <c r="N77" s="660"/>
      <c r="O77" s="660"/>
      <c r="P77" s="691"/>
      <c r="Q77" s="693" t="s">
        <v>107</v>
      </c>
      <c r="R77" s="694"/>
      <c r="S77" s="694"/>
      <c r="T77" s="694"/>
      <c r="U77" s="694"/>
      <c r="V77" s="210"/>
      <c r="W77" s="159"/>
      <c r="Z77" s="194"/>
      <c r="AA77" s="195"/>
    </row>
    <row r="78" spans="1:27" ht="31.5" customHeight="1" thickTop="1" x14ac:dyDescent="0.25">
      <c r="E78" s="157"/>
      <c r="F78" s="674"/>
      <c r="G78" s="198"/>
      <c r="H78" s="199"/>
      <c r="I78" s="677"/>
      <c r="J78" s="695"/>
      <c r="K78" s="696"/>
      <c r="L78" s="697"/>
      <c r="M78" s="657"/>
      <c r="N78" s="660"/>
      <c r="O78" s="660"/>
      <c r="P78" s="691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74"/>
      <c r="G79" s="198"/>
      <c r="H79" s="199"/>
      <c r="I79" s="677"/>
      <c r="J79" s="695"/>
      <c r="K79" s="696"/>
      <c r="L79" s="697"/>
      <c r="M79" s="657"/>
      <c r="N79" s="660"/>
      <c r="O79" s="660"/>
      <c r="P79" s="691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74"/>
      <c r="G80" s="198"/>
      <c r="H80" s="199"/>
      <c r="I80" s="677"/>
      <c r="J80" s="695"/>
      <c r="K80" s="696"/>
      <c r="L80" s="697"/>
      <c r="M80" s="657"/>
      <c r="N80" s="660"/>
      <c r="O80" s="660"/>
      <c r="P80" s="691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74"/>
      <c r="G81" s="198"/>
      <c r="H81" s="199"/>
      <c r="I81" s="677"/>
      <c r="J81" s="695"/>
      <c r="K81" s="696"/>
      <c r="L81" s="697"/>
      <c r="M81" s="657"/>
      <c r="N81" s="660"/>
      <c r="O81" s="660"/>
      <c r="P81" s="691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74"/>
      <c r="G82" s="198"/>
      <c r="H82" s="199"/>
      <c r="I82" s="677"/>
      <c r="J82" s="695"/>
      <c r="K82" s="696"/>
      <c r="L82" s="697"/>
      <c r="M82" s="657"/>
      <c r="N82" s="660"/>
      <c r="O82" s="660"/>
      <c r="P82" s="691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74"/>
      <c r="G83" s="198"/>
      <c r="H83" s="199"/>
      <c r="I83" s="677"/>
      <c r="J83" s="695"/>
      <c r="K83" s="696"/>
      <c r="L83" s="697"/>
      <c r="M83" s="657"/>
      <c r="N83" s="660"/>
      <c r="O83" s="660"/>
      <c r="P83" s="691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75"/>
      <c r="G84" s="250"/>
      <c r="H84" s="251"/>
      <c r="I84" s="678"/>
      <c r="J84" s="252"/>
      <c r="K84" s="696"/>
      <c r="L84" s="698"/>
      <c r="M84" s="658"/>
      <c r="N84" s="661"/>
      <c r="O84" s="661"/>
      <c r="P84" s="692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2" t="s">
        <v>56</v>
      </c>
      <c r="H87" s="153" t="s">
        <v>57</v>
      </c>
      <c r="I87" s="654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3"/>
      <c r="H88" s="156" t="s">
        <v>60</v>
      </c>
      <c r="I88" s="655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2" t="s">
        <v>111</v>
      </c>
      <c r="J94" s="663"/>
      <c r="K94" s="663"/>
      <c r="L94" s="663"/>
      <c r="M94" s="664" t="s">
        <v>112</v>
      </c>
      <c r="N94" s="665"/>
      <c r="O94" s="665"/>
      <c r="P94" s="665"/>
      <c r="Q94" s="668" t="s">
        <v>113</v>
      </c>
      <c r="R94" s="669"/>
      <c r="S94" s="669"/>
      <c r="T94" s="669"/>
      <c r="U94" s="670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66" t="s">
        <v>114</v>
      </c>
      <c r="S95" s="667"/>
      <c r="T95" s="671" t="s">
        <v>115</v>
      </c>
      <c r="U95" s="672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73" t="s">
        <v>148</v>
      </c>
      <c r="G97" s="191" t="s">
        <v>121</v>
      </c>
      <c r="H97" s="192"/>
      <c r="I97" s="676" t="s">
        <v>172</v>
      </c>
      <c r="J97" s="685" t="s">
        <v>173</v>
      </c>
      <c r="K97" s="679" t="s">
        <v>186</v>
      </c>
      <c r="L97" s="682" t="s">
        <v>171</v>
      </c>
      <c r="M97" s="656" t="s">
        <v>177</v>
      </c>
      <c r="N97" s="659" t="s">
        <v>169</v>
      </c>
      <c r="O97" s="659" t="s">
        <v>184</v>
      </c>
      <c r="P97" s="690" t="s">
        <v>168</v>
      </c>
      <c r="Q97" s="688" t="s">
        <v>97</v>
      </c>
      <c r="R97" s="689"/>
      <c r="S97" s="689"/>
      <c r="T97" s="689"/>
      <c r="U97" s="689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74"/>
      <c r="G98" s="198"/>
      <c r="H98" s="199"/>
      <c r="I98" s="677"/>
      <c r="J98" s="686"/>
      <c r="K98" s="680"/>
      <c r="L98" s="683"/>
      <c r="M98" s="657"/>
      <c r="N98" s="660"/>
      <c r="O98" s="660"/>
      <c r="P98" s="691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74"/>
      <c r="G99" s="198"/>
      <c r="H99" s="199"/>
      <c r="I99" s="677"/>
      <c r="J99" s="686"/>
      <c r="K99" s="680"/>
      <c r="L99" s="683"/>
      <c r="M99" s="657"/>
      <c r="N99" s="660"/>
      <c r="O99" s="660"/>
      <c r="P99" s="691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74"/>
      <c r="G100" s="198"/>
      <c r="H100" s="199"/>
      <c r="I100" s="677"/>
      <c r="J100" s="686"/>
      <c r="K100" s="680"/>
      <c r="L100" s="683"/>
      <c r="M100" s="657"/>
      <c r="N100" s="660"/>
      <c r="O100" s="660"/>
      <c r="P100" s="691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74"/>
      <c r="G101" s="198"/>
      <c r="H101" s="199"/>
      <c r="I101" s="677"/>
      <c r="J101" s="686"/>
      <c r="K101" s="680"/>
      <c r="L101" s="683"/>
      <c r="M101" s="657"/>
      <c r="N101" s="660"/>
      <c r="O101" s="660"/>
      <c r="P101" s="691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74"/>
      <c r="G102" s="198"/>
      <c r="H102" s="199"/>
      <c r="I102" s="677"/>
      <c r="J102" s="686"/>
      <c r="K102" s="680"/>
      <c r="L102" s="683"/>
      <c r="M102" s="657"/>
      <c r="N102" s="660"/>
      <c r="O102" s="660"/>
      <c r="P102" s="691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74"/>
      <c r="G103" s="198"/>
      <c r="H103" s="199"/>
      <c r="I103" s="677"/>
      <c r="J103" s="686"/>
      <c r="K103" s="680"/>
      <c r="L103" s="683"/>
      <c r="M103" s="657"/>
      <c r="N103" s="660"/>
      <c r="O103" s="660"/>
      <c r="P103" s="691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74"/>
      <c r="G104" s="198"/>
      <c r="H104" s="199"/>
      <c r="I104" s="677"/>
      <c r="J104" s="686"/>
      <c r="K104" s="680"/>
      <c r="L104" s="683"/>
      <c r="M104" s="657"/>
      <c r="N104" s="660"/>
      <c r="O104" s="660"/>
      <c r="P104" s="691"/>
      <c r="Q104" s="212" t="s">
        <v>144</v>
      </c>
      <c r="R104" s="223"/>
      <c r="S104" s="224">
        <v>45109</v>
      </c>
      <c r="T104" s="223"/>
      <c r="U104" s="225">
        <f>S104-I2</f>
        <v>-80</v>
      </c>
      <c r="V104" s="462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74"/>
      <c r="G105" s="198"/>
      <c r="H105" s="199"/>
      <c r="I105" s="677"/>
      <c r="J105" s="686"/>
      <c r="K105" s="680"/>
      <c r="L105" s="683"/>
      <c r="M105" s="657"/>
      <c r="N105" s="660"/>
      <c r="O105" s="660"/>
      <c r="P105" s="691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74"/>
      <c r="G106" s="198"/>
      <c r="H106" s="199"/>
      <c r="I106" s="677"/>
      <c r="J106" s="686"/>
      <c r="K106" s="680"/>
      <c r="L106" s="683"/>
      <c r="M106" s="657"/>
      <c r="N106" s="660"/>
      <c r="O106" s="660"/>
      <c r="P106" s="691"/>
      <c r="Q106" s="345" t="s">
        <v>152</v>
      </c>
      <c r="R106" s="361"/>
      <c r="S106" s="346">
        <v>45124</v>
      </c>
      <c r="T106" s="361"/>
      <c r="U106" s="362">
        <f>S106-I2</f>
        <v>-65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74"/>
      <c r="G107" s="198"/>
      <c r="H107" s="199"/>
      <c r="I107" s="677"/>
      <c r="J107" s="686"/>
      <c r="K107" s="680"/>
      <c r="L107" s="683"/>
      <c r="M107" s="657"/>
      <c r="N107" s="660"/>
      <c r="O107" s="660"/>
      <c r="P107" s="691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-96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74"/>
      <c r="G108" s="198"/>
      <c r="H108" s="199"/>
      <c r="I108" s="677"/>
      <c r="J108" s="686"/>
      <c r="K108" s="680"/>
      <c r="L108" s="683"/>
      <c r="M108" s="657"/>
      <c r="N108" s="660"/>
      <c r="O108" s="660"/>
      <c r="P108" s="691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-5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74"/>
      <c r="G109" s="198"/>
      <c r="H109" s="199"/>
      <c r="I109" s="677"/>
      <c r="J109" s="686"/>
      <c r="K109" s="680"/>
      <c r="L109" s="683"/>
      <c r="M109" s="657"/>
      <c r="N109" s="660"/>
      <c r="O109" s="660"/>
      <c r="P109" s="691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-78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74"/>
      <c r="G110" s="197" t="s">
        <v>103</v>
      </c>
      <c r="H110" s="199"/>
      <c r="I110" s="677"/>
      <c r="J110" s="686"/>
      <c r="K110" s="680"/>
      <c r="L110" s="683"/>
      <c r="M110" s="657"/>
      <c r="N110" s="660"/>
      <c r="O110" s="660"/>
      <c r="P110" s="691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222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74"/>
      <c r="G111" s="232">
        <f>1895.2+B98</f>
        <v>1895.2</v>
      </c>
      <c r="H111" s="199"/>
      <c r="I111" s="677"/>
      <c r="J111" s="686"/>
      <c r="K111" s="680"/>
      <c r="L111" s="683"/>
      <c r="M111" s="657"/>
      <c r="N111" s="660"/>
      <c r="O111" s="660"/>
      <c r="P111" s="691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-65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74"/>
      <c r="G112" s="197"/>
      <c r="H112" s="232">
        <f>4448+B98</f>
        <v>4448</v>
      </c>
      <c r="I112" s="677"/>
      <c r="J112" s="686"/>
      <c r="K112" s="680"/>
      <c r="L112" s="683"/>
      <c r="M112" s="657"/>
      <c r="N112" s="660"/>
      <c r="O112" s="660"/>
      <c r="P112" s="691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-65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74"/>
      <c r="G113" s="197" t="s">
        <v>105</v>
      </c>
      <c r="H113" s="199"/>
      <c r="I113" s="677"/>
      <c r="J113" s="686"/>
      <c r="K113" s="680"/>
      <c r="L113" s="683"/>
      <c r="M113" s="657"/>
      <c r="N113" s="660"/>
      <c r="O113" s="660"/>
      <c r="P113" s="691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-65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74"/>
      <c r="G114" s="232">
        <f>4721.2+B98</f>
        <v>4721.2</v>
      </c>
      <c r="H114" s="199"/>
      <c r="I114" s="677"/>
      <c r="J114" s="686"/>
      <c r="K114" s="680"/>
      <c r="L114" s="683"/>
      <c r="M114" s="657"/>
      <c r="N114" s="660"/>
      <c r="O114" s="660"/>
      <c r="P114" s="691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74"/>
      <c r="G115" s="198"/>
      <c r="H115" s="199"/>
      <c r="I115" s="677"/>
      <c r="J115" s="686"/>
      <c r="K115" s="680"/>
      <c r="L115" s="683"/>
      <c r="M115" s="657"/>
      <c r="N115" s="660"/>
      <c r="O115" s="660"/>
      <c r="P115" s="691"/>
      <c r="Q115" s="688" t="s">
        <v>104</v>
      </c>
      <c r="R115" s="689"/>
      <c r="S115" s="689"/>
      <c r="T115" s="689"/>
      <c r="U115" s="689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74"/>
      <c r="G116" s="198"/>
      <c r="H116" s="199"/>
      <c r="I116" s="677"/>
      <c r="J116" s="686"/>
      <c r="K116" s="680"/>
      <c r="L116" s="683"/>
      <c r="M116" s="657"/>
      <c r="N116" s="660"/>
      <c r="O116" s="660"/>
      <c r="P116" s="691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74"/>
      <c r="G117" s="198"/>
      <c r="H117" s="199"/>
      <c r="I117" s="677"/>
      <c r="J117" s="686"/>
      <c r="K117" s="680"/>
      <c r="L117" s="683"/>
      <c r="M117" s="657"/>
      <c r="N117" s="660"/>
      <c r="O117" s="660"/>
      <c r="P117" s="691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74"/>
      <c r="G118" s="198"/>
      <c r="H118" s="199"/>
      <c r="I118" s="677"/>
      <c r="J118" s="686"/>
      <c r="K118" s="680"/>
      <c r="L118" s="683"/>
      <c r="M118" s="657"/>
      <c r="N118" s="660"/>
      <c r="O118" s="660"/>
      <c r="P118" s="691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74"/>
      <c r="G119" s="198"/>
      <c r="H119" s="199"/>
      <c r="I119" s="677"/>
      <c r="J119" s="686"/>
      <c r="K119" s="680"/>
      <c r="L119" s="683"/>
      <c r="M119" s="657"/>
      <c r="N119" s="660"/>
      <c r="O119" s="660"/>
      <c r="P119" s="691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401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74"/>
      <c r="G120" s="198"/>
      <c r="H120" s="199"/>
      <c r="I120" s="677"/>
      <c r="J120" s="686"/>
      <c r="K120" s="680"/>
      <c r="L120" s="683"/>
      <c r="M120" s="657"/>
      <c r="N120" s="660"/>
      <c r="O120" s="660"/>
      <c r="P120" s="691"/>
      <c r="Q120" s="693" t="s">
        <v>107</v>
      </c>
      <c r="R120" s="694"/>
      <c r="S120" s="694"/>
      <c r="T120" s="694"/>
      <c r="U120" s="694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74"/>
      <c r="G121" s="198"/>
      <c r="H121" s="199"/>
      <c r="I121" s="677"/>
      <c r="J121" s="686"/>
      <c r="K121" s="680"/>
      <c r="L121" s="683"/>
      <c r="M121" s="657"/>
      <c r="N121" s="660"/>
      <c r="O121" s="660"/>
      <c r="P121" s="691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74"/>
      <c r="G122" s="198"/>
      <c r="H122" s="199"/>
      <c r="I122" s="677"/>
      <c r="J122" s="686"/>
      <c r="K122" s="680"/>
      <c r="L122" s="683"/>
      <c r="M122" s="657"/>
      <c r="N122" s="660"/>
      <c r="O122" s="660"/>
      <c r="P122" s="691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74"/>
      <c r="G123" s="198"/>
      <c r="H123" s="199"/>
      <c r="I123" s="677"/>
      <c r="J123" s="686"/>
      <c r="K123" s="680"/>
      <c r="L123" s="683"/>
      <c r="M123" s="657"/>
      <c r="N123" s="660"/>
      <c r="O123" s="660"/>
      <c r="P123" s="691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74"/>
      <c r="G124" s="198"/>
      <c r="H124" s="199"/>
      <c r="I124" s="677"/>
      <c r="J124" s="686"/>
      <c r="K124" s="680"/>
      <c r="L124" s="683"/>
      <c r="M124" s="657"/>
      <c r="N124" s="660"/>
      <c r="O124" s="660"/>
      <c r="P124" s="691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75"/>
      <c r="G125" s="250"/>
      <c r="H125" s="251"/>
      <c r="I125" s="678"/>
      <c r="J125" s="687"/>
      <c r="K125" s="681"/>
      <c r="L125" s="684"/>
      <c r="M125" s="658"/>
      <c r="N125" s="661"/>
      <c r="O125" s="661"/>
      <c r="P125" s="692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  <mergeCell ref="G2:G3"/>
    <mergeCell ref="I2:I3"/>
    <mergeCell ref="F5:I5"/>
    <mergeCell ref="E6:I6"/>
    <mergeCell ref="I9:L9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F53:F84"/>
    <mergeCell ref="I53:I84"/>
    <mergeCell ref="J53:J83"/>
    <mergeCell ref="K53:K84"/>
    <mergeCell ref="L53:L84"/>
    <mergeCell ref="Q97:U97"/>
    <mergeCell ref="M97:M125"/>
    <mergeCell ref="N97:N125"/>
    <mergeCell ref="O97:O125"/>
    <mergeCell ref="P97:P125"/>
    <mergeCell ref="Q115:U115"/>
    <mergeCell ref="Q120:U120"/>
    <mergeCell ref="F97:F125"/>
    <mergeCell ref="I97:I125"/>
    <mergeCell ref="K97:K125"/>
    <mergeCell ref="L97:L125"/>
    <mergeCell ref="J97:J125"/>
    <mergeCell ref="I94:L94"/>
    <mergeCell ref="M94:P94"/>
    <mergeCell ref="R95:S95"/>
    <mergeCell ref="Q94:U94"/>
    <mergeCell ref="T95:U95"/>
    <mergeCell ref="G87:G88"/>
    <mergeCell ref="I87:I88"/>
    <mergeCell ref="M53:M84"/>
    <mergeCell ref="N53:N84"/>
    <mergeCell ref="O53:O84"/>
  </mergeCells>
  <phoneticPr fontId="64" type="noConversion"/>
  <conditionalFormatting sqref="I41 I85 I126:J126">
    <cfRule type="expression" dxfId="87" priority="92" stopIfTrue="1">
      <formula>I41="Maint."</formula>
    </cfRule>
    <cfRule type="expression" dxfId="86" priority="91" stopIfTrue="1">
      <formula>I41="Serviceable"</formula>
    </cfRule>
  </conditionalFormatting>
  <conditionalFormatting sqref="R112">
    <cfRule type="cellIs" dxfId="85" priority="69" stopIfTrue="1" operator="lessThan">
      <formula>0</formula>
    </cfRule>
    <cfRule type="cellIs" dxfId="84" priority="68" stopIfTrue="1" operator="between">
      <formula>#REF!</formula>
      <formula>0</formula>
    </cfRule>
    <cfRule type="cellIs" dxfId="83" priority="67" stopIfTrue="1" operator="between">
      <formula>#REF!</formula>
      <formula>#REF!</formula>
    </cfRule>
  </conditionalFormatting>
  <conditionalFormatting sqref="T13:T16 T23:T24 T54:T58 T64:T69 T98:T102 T108:T113">
    <cfRule type="cellIs" dxfId="82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81" priority="26" stopIfTrue="1" operator="lessThanOrEqual">
      <formula>15</formula>
    </cfRule>
  </conditionalFormatting>
  <conditionalFormatting sqref="T14">
    <cfRule type="cellIs" dxfId="80" priority="94" operator="lessThan">
      <formula>0</formula>
    </cfRule>
    <cfRule type="cellIs" dxfId="79" priority="93" operator="lessThanOrEqual">
      <formula>10</formula>
    </cfRule>
  </conditionalFormatting>
  <conditionalFormatting sqref="T14:T15">
    <cfRule type="cellIs" dxfId="78" priority="99" operator="lessThan">
      <formula>0</formula>
    </cfRule>
    <cfRule type="cellIs" dxfId="77" priority="98" operator="lessThanOrEqual">
      <formula>15</formula>
    </cfRule>
  </conditionalFormatting>
  <conditionalFormatting sqref="T22">
    <cfRule type="cellIs" dxfId="76" priority="21" stopIfTrue="1" operator="lessThanOrEqual">
      <formula>5</formula>
    </cfRule>
  </conditionalFormatting>
  <conditionalFormatting sqref="T54:T58 T98:T102 T108:T113 T64:T69 T13:T16 T23:T24">
    <cfRule type="cellIs" dxfId="75" priority="84" stopIfTrue="1" operator="lessThan">
      <formula>0</formula>
    </cfRule>
  </conditionalFormatting>
  <conditionalFormatting sqref="T55:T56">
    <cfRule type="cellIs" dxfId="74" priority="78" operator="lessThan">
      <formula>0</formula>
    </cfRule>
    <cfRule type="cellIs" dxfId="73" priority="77" operator="lessThanOrEqual">
      <formula>10</formula>
    </cfRule>
  </conditionalFormatting>
  <conditionalFormatting sqref="T55:T57">
    <cfRule type="cellIs" dxfId="72" priority="80" operator="lessThan">
      <formula>0</formula>
    </cfRule>
    <cfRule type="cellIs" dxfId="71" priority="79" operator="lessThanOrEqual">
      <formula>15</formula>
    </cfRule>
  </conditionalFormatting>
  <conditionalFormatting sqref="T55:T58">
    <cfRule type="cellIs" dxfId="70" priority="72" operator="lessThan">
      <formula>20</formula>
    </cfRule>
  </conditionalFormatting>
  <conditionalFormatting sqref="T64:T69">
    <cfRule type="cellIs" dxfId="69" priority="37" operator="lessThan">
      <formula>20</formula>
    </cfRule>
  </conditionalFormatting>
  <conditionalFormatting sqref="T74:T75">
    <cfRule type="cellIs" dxfId="68" priority="2" operator="lessThan">
      <formula>5</formula>
    </cfRule>
  </conditionalFormatting>
  <conditionalFormatting sqref="T98">
    <cfRule type="cellIs" dxfId="67" priority="59" operator="lessThan">
      <formula>0</formula>
    </cfRule>
    <cfRule type="cellIs" dxfId="66" priority="60" operator="lessThan">
      <formula>10</formula>
    </cfRule>
  </conditionalFormatting>
  <conditionalFormatting sqref="T98:T101">
    <cfRule type="cellIs" dxfId="65" priority="56" operator="lessThan">
      <formula>20</formula>
    </cfRule>
  </conditionalFormatting>
  <conditionalFormatting sqref="T99">
    <cfRule type="cellIs" dxfId="64" priority="65" operator="lessThan">
      <formula>0</formula>
    </cfRule>
    <cfRule type="cellIs" dxfId="63" priority="64" operator="lessThanOrEqual">
      <formula>10</formula>
    </cfRule>
  </conditionalFormatting>
  <conditionalFormatting sqref="T99:T100">
    <cfRule type="cellIs" dxfId="62" priority="70" operator="lessThanOrEqual">
      <formula>15</formula>
    </cfRule>
    <cfRule type="cellIs" dxfId="61" priority="71" operator="lessThan">
      <formula>0</formula>
    </cfRule>
  </conditionalFormatting>
  <conditionalFormatting sqref="T107">
    <cfRule type="cellIs" dxfId="60" priority="17" stopIfTrue="1" operator="lessThanOrEqual">
      <formula>5</formula>
    </cfRule>
  </conditionalFormatting>
  <conditionalFormatting sqref="T113">
    <cfRule type="cellIs" dxfId="59" priority="63" operator="lessThan">
      <formula>10</formula>
    </cfRule>
    <cfRule type="cellIs" dxfId="58" priority="55" operator="lessThan">
      <formula>0</formula>
    </cfRule>
    <cfRule type="cellIs" dxfId="57" priority="53" operator="lessThan">
      <formula>15</formula>
    </cfRule>
  </conditionalFormatting>
  <conditionalFormatting sqref="T22:U22">
    <cfRule type="cellIs" dxfId="56" priority="18" stopIfTrue="1" operator="lessThanOrEqual">
      <formula>0</formula>
    </cfRule>
  </conditionalFormatting>
  <conditionalFormatting sqref="T107:U107">
    <cfRule type="cellIs" dxfId="55" priority="12" stopIfTrue="1" operator="lessThanOrEqual">
      <formula>0</formula>
    </cfRule>
  </conditionalFormatting>
  <conditionalFormatting sqref="T107:U113 T22:U24 T13:T16 U19:U20 T54:T58 U59:U63 T64:U69 T98:T102 U104 U106">
    <cfRule type="cellIs" dxfId="54" priority="25" stopIfTrue="1" operator="lessThanOrEqual">
      <formula>0</formula>
    </cfRule>
  </conditionalFormatting>
  <conditionalFormatting sqref="U22">
    <cfRule type="cellIs" dxfId="53" priority="19" stopIfTrue="1" operator="lessThanOrEqual">
      <formula>3</formula>
    </cfRule>
  </conditionalFormatting>
  <conditionalFormatting sqref="U107">
    <cfRule type="cellIs" dxfId="52" priority="13" stopIfTrue="1" operator="lessThanOrEqual">
      <formula>3</formula>
    </cfRule>
  </conditionalFormatting>
  <conditionalFormatting sqref="U108 U110">
    <cfRule type="cellIs" dxfId="51" priority="24" stopIfTrue="1" operator="lessThan">
      <formula>15</formula>
    </cfRule>
    <cfRule type="cellIs" dxfId="50" priority="23" stopIfTrue="1" operator="lessThanOrEqual">
      <formula>0</formula>
    </cfRule>
  </conditionalFormatting>
  <conditionalFormatting sqref="W41 W85 W126">
    <cfRule type="cellIs" dxfId="49" priority="88" stopIfTrue="1" operator="between">
      <formula>#REF!</formula>
      <formula>#REF!</formula>
    </cfRule>
    <cfRule type="cellIs" dxfId="48" priority="89" stopIfTrue="1" operator="between">
      <formula>#REF!</formula>
      <formula>0</formula>
    </cfRule>
    <cfRule type="cellIs" dxfId="47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2023-09-18T09:50:09Z</cp:lastPrinted>
  <dcterms:created xsi:type="dcterms:W3CDTF">2022-10-07T06:47:45Z</dcterms:created>
  <dcterms:modified xsi:type="dcterms:W3CDTF">2023-09-19T07:10:47Z</dcterms:modified>
</cp:coreProperties>
</file>