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09. AOS STATUS SEP 2023\"/>
    </mc:Choice>
  </mc:AlternateContent>
  <xr:revisionPtr revIDLastSave="0" documentId="13_ncr:1_{8B8744B9-A97C-4774-A33B-B0642A30864A}" xr6:coauthVersionLast="47" xr6:coauthVersionMax="47" xr10:uidLastSave="{00000000-0000-0000-0000-000000000000}"/>
  <bookViews>
    <workbookView xWindow="-120" yWindow="-120" windowWidth="29040" windowHeight="16440" activeTab="1" xr2:uid="{2FD3BADB-80EE-4D24-816B-59EDBD9FAC77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'!$F$1:$V$126</definedName>
    <definedName name="_xlnm.Print_Titles" localSheetId="1">'LAMPIRAN G-2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0" i="3" l="1"/>
  <c r="U61" i="3"/>
  <c r="U62" i="3"/>
  <c r="U63" i="3"/>
  <c r="U21" i="3" l="1"/>
  <c r="U19" i="3"/>
  <c r="U119" i="3" l="1"/>
  <c r="U30" i="3"/>
  <c r="U113" i="3"/>
  <c r="B12" i="3"/>
  <c r="Z12" i="3"/>
  <c r="U22" i="3"/>
  <c r="U23" i="3"/>
  <c r="U24" i="3"/>
  <c r="Z24" i="3"/>
  <c r="U112" i="3"/>
  <c r="U111" i="3"/>
  <c r="U110" i="3"/>
  <c r="U109" i="3"/>
  <c r="U108" i="3"/>
  <c r="U107" i="3"/>
  <c r="U106" i="3"/>
  <c r="U69" i="3"/>
  <c r="U68" i="3"/>
  <c r="U67" i="3"/>
  <c r="U66" i="3"/>
  <c r="U65" i="3"/>
  <c r="U64" i="3"/>
  <c r="Z65" i="3"/>
  <c r="U60" i="3"/>
  <c r="U59" i="3"/>
  <c r="G29" i="3" l="1"/>
  <c r="G26" i="3"/>
  <c r="H26" i="3"/>
  <c r="T15" i="3"/>
  <c r="BH9" i="2"/>
  <c r="BJ9" i="2" s="1"/>
  <c r="BH18" i="2"/>
  <c r="BJ18" i="2" s="1"/>
  <c r="BH32" i="2"/>
  <c r="T32" i="3" l="1"/>
  <c r="T40" i="3"/>
  <c r="T22" i="3"/>
  <c r="T16" i="3"/>
  <c r="T30" i="3"/>
  <c r="T24" i="3"/>
  <c r="T13" i="3"/>
  <c r="T14" i="3"/>
  <c r="T23" i="3"/>
  <c r="BI9" i="2"/>
  <c r="BK9" i="2" s="1"/>
  <c r="Z109" i="3" l="1"/>
  <c r="U104" i="3"/>
  <c r="B98" i="3"/>
  <c r="Z97" i="3"/>
  <c r="Z68" i="3"/>
  <c r="Z53" i="3"/>
  <c r="B53" i="3"/>
  <c r="BH27" i="2"/>
  <c r="BJ27" i="2" s="1"/>
  <c r="BJ36" i="2" s="1"/>
  <c r="BH23" i="2"/>
  <c r="G73" i="3" l="1"/>
  <c r="G70" i="3"/>
  <c r="H70" i="3"/>
  <c r="G114" i="3"/>
  <c r="G111" i="3"/>
  <c r="H112" i="3"/>
  <c r="BI27" i="2"/>
  <c r="BK27" i="2" s="1"/>
  <c r="BI18" i="2"/>
  <c r="BK18" i="2" s="1"/>
  <c r="BK36" i="2" s="1"/>
  <c r="T75" i="3" l="1"/>
  <c r="T76" i="3"/>
  <c r="T74" i="3"/>
  <c r="T66" i="3"/>
  <c r="T58" i="3"/>
  <c r="T57" i="3"/>
  <c r="T124" i="3"/>
  <c r="T123" i="3"/>
  <c r="T122" i="3"/>
  <c r="T121" i="3"/>
  <c r="T118" i="3"/>
  <c r="T117" i="3"/>
  <c r="T119" i="3"/>
  <c r="T110" i="3"/>
  <c r="T113" i="3"/>
  <c r="T112" i="3"/>
  <c r="T111" i="3"/>
  <c r="T109" i="3"/>
  <c r="T107" i="3"/>
  <c r="T108" i="3"/>
  <c r="T102" i="3"/>
  <c r="T101" i="3"/>
  <c r="T98" i="3"/>
  <c r="T69" i="3"/>
  <c r="T65" i="3"/>
  <c r="T68" i="3"/>
  <c r="T64" i="3"/>
  <c r="T67" i="3"/>
  <c r="T54" i="3"/>
  <c r="T56" i="3"/>
  <c r="T55" i="3"/>
  <c r="T100" i="3"/>
  <c r="T99" i="3"/>
</calcChain>
</file>

<file path=xl/sharedStrings.xml><?xml version="1.0" encoding="utf-8"?>
<sst xmlns="http://schemas.openxmlformats.org/spreadsheetml/2006/main" count="537" uniqueCount="189">
  <si>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</si>
  <si>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</si>
  <si>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</si>
  <si>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</si>
  <si>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</si>
  <si>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</si>
  <si>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</si>
  <si>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</si>
  <si>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</si>
  <si>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</si>
  <si>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</si>
  <si>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</si>
  <si>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</si>
  <si>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</si>
  <si>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</si>
  <si>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</si>
  <si>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</si>
  <si>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</si>
  <si>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</si>
  <si>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</si>
  <si>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</si>
  <si>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</si>
  <si>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</si>
  <si>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</si>
  <si>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>M70-02                                       s/n: 6737</t>
  </si>
  <si>
    <t xml:space="preserve"> </t>
  </si>
  <si>
    <t>AVERAGE</t>
  </si>
  <si>
    <t>Prepared by:</t>
  </si>
  <si>
    <t>Verified by: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</si>
  <si>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</si>
  <si>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</si>
  <si>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</si>
  <si>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</si>
  <si>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</si>
  <si>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</si>
  <si>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</si>
  <si>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</si>
  <si>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</si>
  <si>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</si>
  <si>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</si>
  <si>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</si>
  <si>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</si>
  <si>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</si>
  <si>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</si>
  <si>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</si>
  <si>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</si>
  <si>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</si>
  <si>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</si>
  <si>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t>Task / Defect Description</t>
  </si>
  <si>
    <t>Duration</t>
  </si>
  <si>
    <t>Job No.</t>
  </si>
  <si>
    <t>Remarks</t>
  </si>
  <si>
    <t>M70-01 s/n: 6723</t>
  </si>
  <si>
    <t>M70-03                                       s/n: 6741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</si>
  <si>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</si>
  <si>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</si>
  <si>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</si>
  <si>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</si>
  <si>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</si>
  <si>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</si>
  <si>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</si>
  <si>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</si>
  <si>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</si>
  <si>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</si>
  <si>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</si>
  <si>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</si>
  <si>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</si>
  <si>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</si>
  <si>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</si>
  <si>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</si>
  <si>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</si>
  <si>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</si>
  <si>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</si>
  <si>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</si>
  <si>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</si>
  <si>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</si>
  <si>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</si>
  <si>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</si>
  <si>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</si>
  <si>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</si>
  <si>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</si>
  <si>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</si>
  <si>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</si>
  <si>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</si>
  <si>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</si>
  <si>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</si>
  <si>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</si>
  <si>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</si>
  <si>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</si>
  <si>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</si>
  <si>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</si>
  <si>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</si>
  <si>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</si>
  <si>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</si>
  <si>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</si>
  <si>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</si>
  <si>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</si>
  <si>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SCHEDULE INSPECTION</t>
  </si>
  <si>
    <t>FLIR</t>
  </si>
  <si>
    <t>REMOVED</t>
  </si>
  <si>
    <t>RESCUE HOIST</t>
  </si>
  <si>
    <t>INSTALLED</t>
  </si>
  <si>
    <t xml:space="preserve"> LOUD HAILER</t>
  </si>
  <si>
    <t>ENG #1 HRS</t>
  </si>
  <si>
    <t>SERVICE BULLETIN / AIRWORTHINESS DIRECTIVE</t>
  </si>
  <si>
    <t>ENG #2 HRS</t>
  </si>
  <si>
    <t>NIGHT SUN</t>
  </si>
  <si>
    <t>COMPONENT</t>
  </si>
  <si>
    <t>CARGO HOOK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</si>
  <si>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</si>
  <si>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</si>
  <si>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</si>
  <si>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</si>
  <si>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</si>
  <si>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</si>
  <si>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</si>
  <si>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</si>
  <si>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</si>
  <si>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</si>
  <si>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 xml:space="preserve">
ENG #1: 4742.6
ENG #2: 5446.1</t>
  </si>
  <si>
    <t>LOUD HAILER</t>
  </si>
  <si>
    <t xml:space="preserve">
ENG #1: 1709.3
ENG #2: 4535.3</t>
  </si>
  <si>
    <t>.</t>
  </si>
  <si>
    <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</si>
  <si>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</si>
  <si>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 xml:space="preserve">10 FH // 7 D </t>
  </si>
  <si>
    <t>20 HRS</t>
  </si>
  <si>
    <t>25 HRS</t>
  </si>
  <si>
    <t>50 HRS</t>
  </si>
  <si>
    <t>100 HRS</t>
  </si>
  <si>
    <t>100 HRS / 6M</t>
  </si>
  <si>
    <t>3M</t>
  </si>
  <si>
    <t xml:space="preserve">3M </t>
  </si>
  <si>
    <t xml:space="preserve">6M </t>
  </si>
  <si>
    <t>300 HRS (AF, ENG #1 &amp; #2)</t>
  </si>
  <si>
    <t>1Y</t>
  </si>
  <si>
    <t>2Y</t>
  </si>
  <si>
    <t xml:space="preserve">300 HRS / 2Y </t>
  </si>
  <si>
    <t>400 HRS / 2Y</t>
  </si>
  <si>
    <t>1200 HRS / 2Y</t>
  </si>
  <si>
    <t>10 HRS / 7D</t>
  </si>
  <si>
    <t xml:space="preserve">400 HRS / 2Y </t>
  </si>
  <si>
    <t>600 HRS / 2Y</t>
  </si>
  <si>
    <t>500 HRS</t>
  </si>
  <si>
    <t>1M ELT</t>
  </si>
  <si>
    <t>M70-02 s/n: 6737</t>
  </si>
  <si>
    <t>M70-01
ENG #1 S/N: 24223
ENG #2 S/N: 24125</t>
  </si>
  <si>
    <t>M70-02
ENG #1 S/N: 24422
ENG #2 S/N: 24275</t>
  </si>
  <si>
    <t>M70-03
ENG #1 S/N: 24401
ENG #2 S/N: 24453</t>
  </si>
  <si>
    <t>600 HRS / 4Y (CONCESSION)</t>
  </si>
  <si>
    <t>1200 HRS / 4Y (CONCESSION)</t>
  </si>
  <si>
    <t>2400 HRS / 4Y (CONCESSION)</t>
  </si>
  <si>
    <t>4Y (CONCESSION)</t>
  </si>
  <si>
    <t>150 HRS ASB 25.01.91R0</t>
  </si>
  <si>
    <t>500 HRS TGB BEARING ASB 01.00.67</t>
  </si>
  <si>
    <t>ASB 71.00.28</t>
  </si>
  <si>
    <t>SB 05.00.81 #1,#2 STARTER GEN</t>
  </si>
  <si>
    <t>6M</t>
  </si>
  <si>
    <t>UPPER &amp; LOWER SLEEVE QTY: 08</t>
  </si>
  <si>
    <t>ROTOR MAST-HUB ATTACHMENT BOLT 1000H SLL</t>
  </si>
  <si>
    <t>BOOSTER PUMP S/N: C44910 2000H TBO</t>
  </si>
  <si>
    <t>BOOSTER PUMP S/N: A79760 2000H TBO</t>
  </si>
  <si>
    <t>#1 ENGINE MODULE 03 SN:948 3500H TBO</t>
  </si>
  <si>
    <t>150HRS/300HRS/3M/6M</t>
  </si>
  <si>
    <t xml:space="preserve">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</si>
  <si>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</si>
  <si>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DOPPLER RADAR INOPERATIVE (S/NO:423)</t>
  </si>
  <si>
    <t>07.10.2022</t>
  </si>
  <si>
    <t>UNABLE FOR AUTO HOVER MODE</t>
  </si>
  <si>
    <t>03.10.2022</t>
  </si>
  <si>
    <t>LAST FLOWN 15/6/2023</t>
  </si>
  <si>
    <t xml:space="preserve"> 24 OCT 2023 @ 2359H (AS PER CONTRACT ESTIMATE: 130 DAYS).</t>
  </si>
  <si>
    <t>Ms'
MAINTENANCE SCHEDULE</t>
  </si>
  <si>
    <t>16 JUN 2023 @ 1030H</t>
  </si>
  <si>
    <t>50H/100H/300H/400H/500H/600H/1200H/2400H/1M/3M/6M/24M/1Y/2Y/4Y INSPECTION IN PROGRES.</t>
  </si>
  <si>
    <t>M70-03-3873</t>
  </si>
  <si>
    <t>UNSERVICEABLE (MS)</t>
  </si>
  <si>
    <t>DOPPLER RADAR INOPERATIVE. (S/NO: 520)</t>
  </si>
  <si>
    <t>DOPPLER RADAR INOPERATIVE (S/NO:377)</t>
  </si>
  <si>
    <t>26.06.2023</t>
  </si>
  <si>
    <t>ASB 05.00.77 R2 (AD NO: 2019-0080)</t>
  </si>
  <si>
    <t>ASB 05.00.60 R2</t>
  </si>
  <si>
    <t>SB 05.00.81 R1</t>
  </si>
  <si>
    <t>EDD:28 NOV 2023 @ 2359H</t>
  </si>
  <si>
    <t>SERVICEABLE (PMC)</t>
  </si>
  <si>
    <t>EDD: 06 MAC 2023 @ 2359H 
NEW REVISE EDD: 06 OCT 2023 @ 2359H.</t>
  </si>
  <si>
    <t xml:space="preserve">50H/100H/300H/400H/500H/600H/1200H/2400H/1M/3M/6M/24M/1Y/2Y/4Y INSPECTION IN PROGRES.      
AWAITING SPARE:
1). AOG 01 X MGB OIL TEMPERATURE PROBE.
2). AOG 01 X O RING
3). LOUDHAILER REMOVED TO SERVICE A/C M70-03 (S/NO:2110).
4). RH AFT FLOAT ASSY DUE FOR ANNUAL AND 5Y INSPECTION (S/NO:3205).
5). HOIST ELECTRONIC CONTROL BOX DUE FOR 5Y TBO (S/NO:790).
</t>
  </si>
  <si>
    <t>EDD:10 MAC 2023 @ 2359H
NEW REVISE EDD: 10 OCT 2023 @ 2359H</t>
  </si>
  <si>
    <t>LAST FLOWN 13/9/2023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</si>
</sst>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h]:mm"/>
    <numFmt numFmtId="165" formatCode="d\.m\.yy"/>
    <numFmt numFmtId="166" formatCode="d\-mmm\-yyyy"/>
    <numFmt numFmtId="167" formatCode="0.0"/>
    <numFmt numFmtId="168" formatCode="0.0\ \H"/>
    <numFmt numFmtId="169" formatCode="0.0%"/>
    <numFmt numFmtId="170" formatCode="dd/mm/yyyy"/>
    <numFmt numFmtId="171" formatCode="0.0\ \H\r\s"/>
    <numFmt numFmtId="172" formatCode="[$-14409]dd/mm/yy;@"/>
    <numFmt numFmtId="173" formatCode="dd/mm/yyyy;@"/>
    <numFmt numFmtId="174" formatCode="dd/m/yy"/>
    <numFmt numFmtId="175" formatCode="dd\.mm\.yy"/>
    <numFmt numFmtId="176" formatCode="[$-14409]d/m/yyyy;@"/>
  </numFmts>
  <fonts count="6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4"/>
      <name val="Arial"/>
      <family val="2"/>
    </font>
    <font>
      <sz val="11"/>
      <name val="Calibri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sz val="18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1"/>
      <color rgb="FFFF0000"/>
      <name val="Calibri"/>
      <family val="2"/>
    </font>
    <font>
      <b/>
      <i/>
      <sz val="9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sz val="11"/>
      <color rgb="FFFF0000"/>
      <name val="Calibri"/>
      <family val="2"/>
    </font>
    <font>
      <b/>
      <i/>
      <sz val="9"/>
      <color rgb="FF000000"/>
      <name val="Calibri"/>
      <family val="2"/>
    </font>
    <font>
      <sz val="11"/>
      <color rgb="FF000000"/>
      <name val="Calibri"/>
      <family val="2"/>
    </font>
    <font>
      <b/>
      <i/>
      <sz val="9"/>
      <color rgb="FFFF0000"/>
      <name val="Calibri"/>
      <family val="2"/>
    </font>
    <font>
      <sz val="11"/>
      <color theme="0"/>
      <name val="Calibri"/>
      <family val="2"/>
    </font>
    <font>
      <b/>
      <sz val="14"/>
      <color indexed="8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1"/>
      <color indexed="8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i/>
      <sz val="9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sz val="12"/>
      <name val="Calibri"/>
      <family val="2"/>
    </font>
    <font>
      <b/>
      <i/>
      <sz val="12"/>
      <name val="Century Gothic"/>
      <family val="2"/>
    </font>
    <font>
      <i/>
      <sz val="12"/>
      <name val="Century Gothic"/>
      <family val="2"/>
    </font>
    <font>
      <b/>
      <sz val="16"/>
      <name val="Century Gothic"/>
      <family val="2"/>
    </font>
    <font>
      <sz val="12"/>
      <name val="Tahoma"/>
      <family val="2"/>
    </font>
    <font>
      <b/>
      <sz val="11"/>
      <color rgb="FFFA7D00"/>
      <name val="Calibri"/>
      <family val="2"/>
    </font>
    <font>
      <sz val="16"/>
      <name val="Century Gothic"/>
      <family val="2"/>
    </font>
    <font>
      <sz val="12"/>
      <color indexed="8"/>
      <name val="Tahoma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2"/>
      <color rgb="FFFF0000"/>
      <name val="Tahoma"/>
      <family val="2"/>
    </font>
    <font>
      <sz val="12"/>
      <color theme="1"/>
      <name val="Tahoma"/>
      <family val="2"/>
    </font>
    <font>
      <u/>
      <sz val="11"/>
      <color rgb="FF000000"/>
      <name val="Calibri"/>
      <family val="2"/>
    </font>
    <font>
      <b/>
      <sz val="16"/>
      <color rgb="FF000000"/>
      <name val="Century Gothic"/>
      <family val="2"/>
    </font>
    <font>
      <b/>
      <sz val="16"/>
      <color rgb="FF0000FF"/>
      <name val="Century Gothic"/>
      <family val="2"/>
    </font>
    <font>
      <sz val="10"/>
      <color rgb="FFFF0000"/>
      <name val="Tahoma"/>
      <family val="2"/>
    </font>
    <font>
      <b/>
      <sz val="12"/>
      <name val="Tahoma"/>
      <family val="2"/>
    </font>
    <font>
      <sz val="12"/>
      <color theme="1"/>
      <name val="Century Gothic"/>
      <family val="2"/>
    </font>
    <font>
      <b/>
      <sz val="12"/>
      <color rgb="FF000000"/>
      <name val="Calibri"/>
      <family val="2"/>
    </font>
    <font>
      <sz val="8"/>
      <name val="Calibri"/>
      <family val="2"/>
      <scheme val="minor"/>
    </font>
    <font>
      <b/>
      <sz val="16"/>
      <color rgb="FFFF0000"/>
      <name val="Century Gothic"/>
      <family val="2"/>
    </font>
    <font>
      <sz val="10"/>
      <color theme="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8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>
      <protection locked="0"/>
    </xf>
    <xf numFmtId="0" fontId="4" fillId="0" borderId="0">
      <alignment vertical="center"/>
    </xf>
    <xf numFmtId="0" fontId="45" fillId="2" borderId="1">
      <protection locked="0"/>
    </xf>
  </cellStyleXfs>
  <cellXfs count="709">
    <xf numFmtId="0" fontId="0" fillId="0" borderId="0" xfId="0"/>
    <xf numFmtId="0" fontId="2" fillId="3" borderId="0" xfId="1" applyFont="1" applyFill="1" applyAlignment="1">
      <alignment horizontal="center" vertical="center"/>
      <protection locked="0"/>
    </xf>
    <xf numFmtId="164" fontId="2" fillId="3" borderId="0" xfId="1" applyNumberFormat="1" applyFont="1" applyFill="1" applyAlignment="1">
      <alignment horizontal="center" vertical="center"/>
      <protection locked="0"/>
    </xf>
    <xf numFmtId="3" fontId="2" fillId="3" borderId="0" xfId="1" applyNumberFormat="1" applyFont="1" applyFill="1" applyAlignment="1">
      <alignment horizontal="center" vertical="center"/>
      <protection locked="0"/>
    </xf>
    <xf numFmtId="165" fontId="2" fillId="3" borderId="0" xfId="1" applyNumberFormat="1" applyFont="1" applyFill="1" applyAlignment="1">
      <alignment horizontal="center" vertical="center"/>
      <protection locked="0"/>
    </xf>
    <xf numFmtId="164" fontId="2" fillId="3" borderId="0" xfId="1" applyNumberFormat="1" applyFont="1" applyFill="1" applyAlignment="1">
      <alignment horizontal="left" vertical="center"/>
      <protection locked="0"/>
    </xf>
    <xf numFmtId="0" fontId="2" fillId="3" borderId="0" xfId="1" applyFont="1" applyFill="1" applyAlignment="1">
      <alignment horizontal="left" vertical="center"/>
      <protection locked="0"/>
    </xf>
    <xf numFmtId="0" fontId="3" fillId="3" borderId="0" xfId="1" applyFont="1" applyFill="1" applyAlignment="1">
      <alignment horizontal="right" vertical="center"/>
      <protection locked="0"/>
    </xf>
    <xf numFmtId="0" fontId="2" fillId="0" borderId="0" xfId="1" applyFont="1" applyAlignment="1">
      <alignment horizontal="left" vertical="center"/>
      <protection locked="0"/>
    </xf>
    <xf numFmtId="0" fontId="6" fillId="3" borderId="0" xfId="2" applyFont="1" applyFill="1" applyAlignment="1" applyProtection="1">
      <protection locked="0"/>
    </xf>
    <xf numFmtId="0" fontId="8" fillId="3" borderId="0" xfId="2" applyFont="1" applyFill="1" applyAlignment="1" applyProtection="1">
      <protection locked="0"/>
    </xf>
    <xf numFmtId="166" fontId="8" fillId="3" borderId="0" xfId="2" applyNumberFormat="1" applyFont="1" applyFill="1" applyAlignment="1" applyProtection="1">
      <protection locked="0"/>
    </xf>
    <xf numFmtId="0" fontId="6" fillId="3" borderId="4" xfId="2" applyFont="1" applyFill="1" applyBorder="1" applyAlignment="1" applyProtection="1">
      <protection locked="0"/>
    </xf>
    <xf numFmtId="0" fontId="10" fillId="5" borderId="15" xfId="2" applyFont="1" applyFill="1" applyBorder="1" applyAlignment="1" applyProtection="1">
      <alignment horizontal="center" vertical="center" wrapText="1"/>
      <protection locked="0"/>
    </xf>
    <xf numFmtId="0" fontId="10" fillId="6" borderId="16" xfId="2" applyFont="1" applyFill="1" applyBorder="1" applyAlignment="1" applyProtection="1">
      <alignment horizontal="center" vertical="center" wrapText="1"/>
      <protection locked="0"/>
    </xf>
    <xf numFmtId="0" fontId="10" fillId="7" borderId="17" xfId="2" applyFont="1" applyFill="1" applyBorder="1" applyAlignment="1" applyProtection="1">
      <alignment horizontal="center" vertical="center" wrapText="1"/>
      <protection locked="0"/>
    </xf>
    <xf numFmtId="0" fontId="10" fillId="8" borderId="13" xfId="2" applyFont="1" applyFill="1" applyBorder="1" applyAlignment="1" applyProtection="1">
      <alignment horizontal="center" vertical="center" wrapText="1"/>
      <protection locked="0"/>
    </xf>
    <xf numFmtId="0" fontId="10" fillId="9" borderId="18" xfId="2" applyFont="1" applyFill="1" applyBorder="1" applyAlignment="1" applyProtection="1">
      <alignment horizontal="center" vertical="center" wrapText="1"/>
      <protection locked="0"/>
    </xf>
    <xf numFmtId="0" fontId="12" fillId="3" borderId="15" xfId="2" applyFont="1" applyFill="1" applyBorder="1" applyAlignment="1" applyProtection="1">
      <alignment horizontal="center" vertical="center" wrapText="1"/>
      <protection locked="0"/>
    </xf>
    <xf numFmtId="0" fontId="10" fillId="10" borderId="12" xfId="2" applyFont="1" applyFill="1" applyBorder="1" applyAlignment="1" applyProtection="1">
      <alignment horizontal="center" vertical="center" wrapText="1"/>
      <protection locked="0"/>
    </xf>
    <xf numFmtId="0" fontId="10" fillId="11" borderId="15" xfId="2" applyFont="1" applyFill="1" applyBorder="1" applyAlignment="1" applyProtection="1">
      <alignment horizontal="center" vertical="center" wrapText="1"/>
      <protection locked="0"/>
    </xf>
    <xf numFmtId="0" fontId="8" fillId="5" borderId="22" xfId="2" applyFont="1" applyFill="1" applyBorder="1" applyAlignment="1" applyProtection="1">
      <alignment horizontal="center" vertical="center" wrapText="1"/>
      <protection locked="0"/>
    </xf>
    <xf numFmtId="0" fontId="13" fillId="0" borderId="22" xfId="2" applyFont="1" applyBorder="1" applyAlignment="1" applyProtection="1">
      <alignment horizontal="center" vertical="center" wrapText="1"/>
      <protection locked="0"/>
    </xf>
    <xf numFmtId="0" fontId="13" fillId="0" borderId="25" xfId="2" applyFont="1" applyBorder="1" applyAlignment="1" applyProtection="1">
      <alignment horizontal="center" vertical="center" wrapText="1"/>
      <protection locked="0"/>
    </xf>
    <xf numFmtId="0" fontId="13" fillId="13" borderId="27" xfId="2" applyFont="1" applyFill="1" applyBorder="1" applyAlignment="1" applyProtection="1">
      <alignment horizontal="center" vertical="center" wrapText="1"/>
      <protection locked="0"/>
    </xf>
    <xf numFmtId="0" fontId="13" fillId="13" borderId="26" xfId="2" applyFont="1" applyFill="1" applyBorder="1" applyAlignment="1" applyProtection="1">
      <alignment horizontal="center" vertical="center" wrapText="1"/>
      <protection locked="0"/>
    </xf>
    <xf numFmtId="167" fontId="6" fillId="0" borderId="28" xfId="2" applyNumberFormat="1" applyFont="1" applyBorder="1" applyAlignment="1" applyProtection="1">
      <alignment horizontal="center" vertical="center" wrapText="1"/>
      <protection locked="0"/>
    </xf>
    <xf numFmtId="167" fontId="6" fillId="0" borderId="21" xfId="2" applyNumberFormat="1" applyFont="1" applyBorder="1" applyAlignment="1" applyProtection="1">
      <alignment horizontal="center" vertical="center" wrapText="1"/>
      <protection locked="0"/>
    </xf>
    <xf numFmtId="167" fontId="6" fillId="0" borderId="29" xfId="2" applyNumberFormat="1" applyFont="1" applyBorder="1" applyAlignment="1" applyProtection="1">
      <alignment horizontal="center" vertical="center" wrapText="1"/>
      <protection locked="0"/>
    </xf>
    <xf numFmtId="167" fontId="14" fillId="0" borderId="28" xfId="2" applyNumberFormat="1" applyFont="1" applyBorder="1" applyAlignment="1" applyProtection="1">
      <alignment horizontal="center" vertical="center" wrapText="1"/>
      <protection locked="0"/>
    </xf>
    <xf numFmtId="167" fontId="14" fillId="0" borderId="29" xfId="2" applyNumberFormat="1" applyFont="1" applyBorder="1" applyAlignment="1" applyProtection="1">
      <alignment horizontal="center" vertical="center" wrapText="1"/>
      <protection locked="0"/>
    </xf>
    <xf numFmtId="0" fontId="8" fillId="6" borderId="27" xfId="2" applyFont="1" applyFill="1" applyBorder="1" applyAlignment="1" applyProtection="1">
      <alignment horizontal="center" vertical="center" wrapText="1"/>
      <protection locked="0"/>
    </xf>
    <xf numFmtId="0" fontId="16" fillId="13" borderId="26" xfId="2" applyFont="1" applyFill="1" applyBorder="1" applyAlignment="1" applyProtection="1">
      <alignment horizontal="center" vertical="center" wrapText="1"/>
      <protection locked="0"/>
    </xf>
    <xf numFmtId="0" fontId="13" fillId="13" borderId="32" xfId="2" applyFont="1" applyFill="1" applyBorder="1" applyAlignment="1" applyProtection="1">
      <alignment horizontal="center" vertical="center" wrapText="1"/>
      <protection locked="0"/>
    </xf>
    <xf numFmtId="167" fontId="6" fillId="0" borderId="10" xfId="2" applyNumberFormat="1" applyFont="1" applyBorder="1" applyAlignment="1" applyProtection="1">
      <alignment horizontal="center" vertical="center" wrapText="1"/>
      <protection locked="0"/>
    </xf>
    <xf numFmtId="167" fontId="6" fillId="0" borderId="5" xfId="2" applyNumberFormat="1" applyFont="1" applyBorder="1" applyAlignment="1" applyProtection="1">
      <alignment horizontal="center" vertical="center"/>
      <protection locked="0"/>
    </xf>
    <xf numFmtId="167" fontId="6" fillId="0" borderId="5" xfId="2" applyNumberFormat="1" applyFont="1" applyBorder="1" applyAlignment="1" applyProtection="1">
      <alignment horizontal="center" vertical="center" wrapText="1"/>
      <protection locked="0"/>
    </xf>
    <xf numFmtId="167" fontId="6" fillId="0" borderId="34" xfId="2" applyNumberFormat="1" applyFont="1" applyBorder="1" applyAlignment="1" applyProtection="1">
      <alignment horizontal="center" vertical="center" wrapText="1"/>
      <protection locked="0"/>
    </xf>
    <xf numFmtId="167" fontId="14" fillId="0" borderId="10" xfId="2" applyNumberFormat="1" applyFont="1" applyBorder="1" applyAlignment="1" applyProtection="1">
      <alignment horizontal="center" vertical="center" wrapText="1"/>
      <protection locked="0"/>
    </xf>
    <xf numFmtId="167" fontId="14" fillId="0" borderId="34" xfId="2" applyNumberFormat="1" applyFont="1" applyBorder="1" applyAlignment="1" applyProtection="1">
      <alignment horizontal="center" vertical="center" wrapText="1"/>
      <protection locked="0"/>
    </xf>
    <xf numFmtId="0" fontId="8" fillId="7" borderId="35" xfId="2" applyFont="1" applyFill="1" applyBorder="1" applyAlignment="1" applyProtection="1">
      <alignment horizontal="left" vertical="center" wrapText="1"/>
      <protection locked="0"/>
    </xf>
    <xf numFmtId="0" fontId="8" fillId="8" borderId="35" xfId="2" applyFont="1" applyFill="1" applyBorder="1" applyAlignment="1" applyProtection="1">
      <alignment horizontal="center" vertical="center" wrapText="1"/>
      <protection locked="0"/>
    </xf>
    <xf numFmtId="0" fontId="17" fillId="9" borderId="36" xfId="2" applyFont="1" applyFill="1" applyBorder="1" applyAlignment="1" applyProtection="1">
      <alignment horizontal="center" vertical="center" wrapText="1"/>
      <protection locked="0"/>
    </xf>
    <xf numFmtId="0" fontId="13" fillId="0" borderId="37" xfId="2" applyFont="1" applyBorder="1" applyAlignment="1" applyProtection="1">
      <alignment horizontal="center" vertical="center" wrapText="1"/>
      <protection locked="0"/>
    </xf>
    <xf numFmtId="0" fontId="13" fillId="0" borderId="38" xfId="2" applyFont="1" applyBorder="1" applyAlignment="1" applyProtection="1">
      <alignment horizontal="center" vertical="center" wrapText="1"/>
      <protection locked="0"/>
    </xf>
    <xf numFmtId="0" fontId="13" fillId="0" borderId="39" xfId="2" applyFont="1" applyBorder="1" applyAlignment="1" applyProtection="1">
      <alignment horizontal="center" vertical="center" wrapText="1"/>
      <protection locked="0"/>
    </xf>
    <xf numFmtId="0" fontId="13" fillId="0" borderId="6" xfId="2" applyFont="1" applyBorder="1" applyAlignment="1" applyProtection="1">
      <alignment horizontal="center" vertical="center" wrapText="1"/>
      <protection locked="0"/>
    </xf>
    <xf numFmtId="0" fontId="13" fillId="0" borderId="40" xfId="2" applyFont="1" applyBorder="1" applyAlignment="1" applyProtection="1">
      <alignment horizontal="center" vertical="center" wrapText="1"/>
      <protection locked="0"/>
    </xf>
    <xf numFmtId="167" fontId="6" fillId="0" borderId="41" xfId="2" applyNumberFormat="1" applyFont="1" applyBorder="1" applyAlignment="1" applyProtection="1">
      <alignment horizontal="center" vertical="center" wrapText="1"/>
      <protection locked="0"/>
    </xf>
    <xf numFmtId="167" fontId="6" fillId="0" borderId="36" xfId="2" applyNumberFormat="1" applyFont="1" applyBorder="1" applyAlignment="1" applyProtection="1">
      <alignment horizontal="center" vertical="center"/>
      <protection locked="0"/>
    </xf>
    <xf numFmtId="167" fontId="6" fillId="0" borderId="36" xfId="2" applyNumberFormat="1" applyFont="1" applyBorder="1" applyAlignment="1" applyProtection="1">
      <alignment horizontal="center" vertical="center" wrapText="1"/>
      <protection locked="0"/>
    </xf>
    <xf numFmtId="167" fontId="6" fillId="0" borderId="42" xfId="2" applyNumberFormat="1" applyFont="1" applyBorder="1" applyAlignment="1" applyProtection="1">
      <alignment horizontal="center" vertical="center" wrapText="1"/>
      <protection locked="0"/>
    </xf>
    <xf numFmtId="167" fontId="14" fillId="0" borderId="41" xfId="2" applyNumberFormat="1" applyFont="1" applyBorder="1" applyAlignment="1" applyProtection="1">
      <alignment horizontal="center" vertical="center" wrapText="1"/>
      <protection locked="0"/>
    </xf>
    <xf numFmtId="167" fontId="14" fillId="0" borderId="42" xfId="2" applyNumberFormat="1" applyFont="1" applyBorder="1" applyAlignment="1" applyProtection="1">
      <alignment horizontal="center" vertical="center" wrapText="1"/>
      <protection locked="0"/>
    </xf>
    <xf numFmtId="0" fontId="18" fillId="0" borderId="35" xfId="2" applyFont="1" applyBorder="1" applyAlignment="1" applyProtection="1">
      <alignment horizontal="center" vertical="center" wrapText="1"/>
      <protection locked="0"/>
    </xf>
    <xf numFmtId="167" fontId="19" fillId="0" borderId="44" xfId="2" applyNumberFormat="1" applyFont="1" applyBorder="1" applyAlignment="1" applyProtection="1">
      <alignment horizontal="center" vertical="center" wrapText="1"/>
      <protection locked="0"/>
    </xf>
    <xf numFmtId="167" fontId="19" fillId="0" borderId="45" xfId="2" applyNumberFormat="1" applyFont="1" applyBorder="1" applyAlignment="1" applyProtection="1">
      <alignment horizontal="center" vertical="center"/>
      <protection locked="0"/>
    </xf>
    <xf numFmtId="167" fontId="19" fillId="0" borderId="45" xfId="2" applyNumberFormat="1" applyFont="1" applyBorder="1" applyAlignment="1" applyProtection="1">
      <alignment horizontal="center" vertical="center" wrapText="1"/>
      <protection locked="0"/>
    </xf>
    <xf numFmtId="167" fontId="19" fillId="0" borderId="46" xfId="2" applyNumberFormat="1" applyFont="1" applyBorder="1" applyAlignment="1" applyProtection="1">
      <alignment horizontal="center" vertical="center" wrapText="1"/>
      <protection locked="0"/>
    </xf>
    <xf numFmtId="0" fontId="8" fillId="10" borderId="35" xfId="2" applyFont="1" applyFill="1" applyBorder="1" applyAlignment="1" applyProtection="1">
      <alignment horizontal="center" vertical="center" wrapText="1"/>
      <protection locked="0"/>
    </xf>
    <xf numFmtId="167" fontId="19" fillId="0" borderId="10" xfId="2" applyNumberFormat="1" applyFont="1" applyBorder="1" applyAlignment="1" applyProtection="1">
      <alignment horizontal="center" vertical="center" wrapText="1"/>
      <protection locked="0"/>
    </xf>
    <xf numFmtId="167" fontId="19" fillId="0" borderId="5" xfId="2" applyNumberFormat="1" applyFont="1" applyBorder="1" applyAlignment="1" applyProtection="1">
      <alignment horizontal="center" vertical="center"/>
      <protection locked="0"/>
    </xf>
    <xf numFmtId="167" fontId="19" fillId="0" borderId="5" xfId="2" applyNumberFormat="1" applyFont="1" applyBorder="1" applyAlignment="1" applyProtection="1">
      <alignment horizontal="center" vertical="center" wrapText="1"/>
      <protection locked="0"/>
    </xf>
    <xf numFmtId="167" fontId="19" fillId="0" borderId="34" xfId="2" applyNumberFormat="1" applyFont="1" applyBorder="1" applyAlignment="1" applyProtection="1">
      <alignment horizontal="center" vertical="center" wrapText="1"/>
      <protection locked="0"/>
    </xf>
    <xf numFmtId="0" fontId="8" fillId="11" borderId="35" xfId="2" applyFont="1" applyFill="1" applyBorder="1" applyAlignment="1" applyProtection="1">
      <alignment horizontal="center" vertical="center" wrapText="1"/>
      <protection locked="0"/>
    </xf>
    <xf numFmtId="0" fontId="16" fillId="13" borderId="27" xfId="2" applyFont="1" applyFill="1" applyBorder="1" applyAlignment="1" applyProtection="1">
      <alignment horizontal="center" vertical="center" wrapText="1"/>
      <protection locked="0"/>
    </xf>
    <xf numFmtId="0" fontId="13" fillId="13" borderId="31" xfId="2" applyFont="1" applyFill="1" applyBorder="1" applyAlignment="1" applyProtection="1">
      <alignment horizontal="center" vertical="center" wrapText="1"/>
      <protection locked="0"/>
    </xf>
    <xf numFmtId="0" fontId="13" fillId="13" borderId="48" xfId="2" applyFont="1" applyFill="1" applyBorder="1" applyAlignment="1" applyProtection="1">
      <alignment horizontal="center" vertical="center" wrapText="1"/>
      <protection locked="0"/>
    </xf>
    <xf numFmtId="0" fontId="8" fillId="12" borderId="49" xfId="2" applyFont="1" applyFill="1" applyBorder="1" applyAlignment="1" applyProtection="1">
      <alignment horizontal="center" vertical="center" wrapText="1"/>
      <protection locked="0"/>
    </xf>
    <xf numFmtId="167" fontId="19" fillId="0" borderId="20" xfId="2" applyNumberFormat="1" applyFont="1" applyBorder="1" applyAlignment="1" applyProtection="1">
      <alignment horizontal="center" vertical="center" wrapText="1"/>
      <protection locked="0"/>
    </xf>
    <xf numFmtId="167" fontId="19" fillId="0" borderId="11" xfId="2" applyNumberFormat="1" applyFont="1" applyBorder="1" applyAlignment="1" applyProtection="1">
      <alignment horizontal="center" vertical="center"/>
      <protection locked="0"/>
    </xf>
    <xf numFmtId="167" fontId="19" fillId="0" borderId="11" xfId="2" applyNumberFormat="1" applyFont="1" applyBorder="1" applyAlignment="1" applyProtection="1">
      <alignment horizontal="center" vertical="center" wrapText="1"/>
      <protection locked="0"/>
    </xf>
    <xf numFmtId="167" fontId="19" fillId="0" borderId="53" xfId="2" applyNumberFormat="1" applyFont="1" applyBorder="1" applyAlignment="1" applyProtection="1">
      <alignment horizontal="center" vertical="center" wrapText="1"/>
      <protection locked="0"/>
    </xf>
    <xf numFmtId="0" fontId="13" fillId="3" borderId="22" xfId="2" applyFont="1" applyFill="1" applyBorder="1" applyAlignment="1" applyProtection="1">
      <alignment horizontal="center" vertical="center" wrapText="1"/>
      <protection locked="0"/>
    </xf>
    <xf numFmtId="0" fontId="13" fillId="3" borderId="25" xfId="2" applyFont="1" applyFill="1" applyBorder="1" applyAlignment="1" applyProtection="1">
      <alignment horizontal="center" vertical="center" wrapText="1"/>
      <protection locked="0"/>
    </xf>
    <xf numFmtId="0" fontId="13" fillId="3" borderId="27" xfId="2" applyFont="1" applyFill="1" applyBorder="1" applyAlignment="1" applyProtection="1">
      <alignment horizontal="center" vertical="center" wrapText="1"/>
      <protection locked="0"/>
    </xf>
    <xf numFmtId="0" fontId="20" fillId="3" borderId="55" xfId="2" applyFont="1" applyFill="1" applyBorder="1" applyAlignment="1" applyProtection="1">
      <alignment horizontal="center" vertical="center" wrapText="1"/>
      <protection locked="0"/>
    </xf>
    <xf numFmtId="0" fontId="20" fillId="3" borderId="54" xfId="2" applyFont="1" applyFill="1" applyBorder="1" applyAlignment="1" applyProtection="1">
      <alignment horizontal="center" vertical="center" wrapText="1"/>
      <protection locked="0"/>
    </xf>
    <xf numFmtId="0" fontId="13" fillId="3" borderId="56" xfId="2" applyFont="1" applyFill="1" applyBorder="1" applyAlignment="1" applyProtection="1">
      <alignment horizontal="center" vertical="center" wrapText="1"/>
      <protection locked="0"/>
    </xf>
    <xf numFmtId="167" fontId="14" fillId="0" borderId="21" xfId="2" applyNumberFormat="1" applyFont="1" applyBorder="1" applyAlignment="1" applyProtection="1">
      <alignment horizontal="center" vertical="center" wrapText="1"/>
      <protection locked="0"/>
    </xf>
    <xf numFmtId="167" fontId="21" fillId="0" borderId="29" xfId="2" applyNumberFormat="1" applyFont="1" applyBorder="1" applyAlignment="1" applyProtection="1">
      <alignment horizontal="center" vertical="center" wrapText="1"/>
      <protection locked="0"/>
    </xf>
    <xf numFmtId="0" fontId="13" fillId="3" borderId="26" xfId="2" applyFont="1" applyFill="1" applyBorder="1" applyAlignment="1" applyProtection="1">
      <alignment horizontal="center" vertical="center" wrapText="1"/>
      <protection locked="0"/>
    </xf>
    <xf numFmtId="0" fontId="13" fillId="3" borderId="32" xfId="2" applyFont="1" applyFill="1" applyBorder="1" applyAlignment="1" applyProtection="1">
      <alignment horizontal="center" vertical="center" wrapText="1"/>
      <protection locked="0"/>
    </xf>
    <xf numFmtId="0" fontId="13" fillId="3" borderId="33" xfId="2" applyFont="1" applyFill="1" applyBorder="1" applyAlignment="1" applyProtection="1">
      <alignment horizontal="center" vertical="center" wrapText="1"/>
      <protection locked="0"/>
    </xf>
    <xf numFmtId="167" fontId="14" fillId="0" borderId="5" xfId="2" applyNumberFormat="1" applyFont="1" applyBorder="1" applyAlignment="1" applyProtection="1">
      <alignment horizontal="center" vertical="center" wrapText="1"/>
      <protection locked="0"/>
    </xf>
    <xf numFmtId="167" fontId="21" fillId="0" borderId="34" xfId="2" applyNumberFormat="1" applyFont="1" applyBorder="1" applyAlignment="1" applyProtection="1">
      <alignment horizontal="center" vertical="center" wrapText="1"/>
      <protection locked="0"/>
    </xf>
    <xf numFmtId="0" fontId="8" fillId="7" borderId="35" xfId="2" applyFont="1" applyFill="1" applyBorder="1" applyAlignment="1" applyProtection="1">
      <alignment horizontal="center" vertical="center" wrapText="1"/>
      <protection locked="0"/>
    </xf>
    <xf numFmtId="0" fontId="8" fillId="8" borderId="55" xfId="2" applyFont="1" applyFill="1" applyBorder="1" applyAlignment="1" applyProtection="1">
      <alignment horizontal="center" vertical="center" wrapText="1"/>
      <protection locked="0"/>
    </xf>
    <xf numFmtId="167" fontId="2" fillId="0" borderId="0" xfId="1" applyNumberFormat="1" applyFont="1" applyAlignment="1">
      <alignment horizontal="center" vertical="center"/>
      <protection locked="0"/>
    </xf>
    <xf numFmtId="0" fontId="17" fillId="9" borderId="6" xfId="2" applyFont="1" applyFill="1" applyBorder="1" applyAlignment="1" applyProtection="1">
      <alignment horizontal="center" vertical="center" wrapText="1"/>
      <protection locked="0"/>
    </xf>
    <xf numFmtId="167" fontId="19" fillId="0" borderId="41" xfId="2" applyNumberFormat="1" applyFont="1" applyBorder="1" applyAlignment="1" applyProtection="1">
      <alignment horizontal="center" vertical="center" wrapText="1"/>
      <protection locked="0"/>
    </xf>
    <xf numFmtId="167" fontId="19" fillId="0" borderId="36" xfId="2" applyNumberFormat="1" applyFont="1" applyBorder="1" applyAlignment="1" applyProtection="1">
      <alignment horizontal="center" vertical="center" wrapText="1"/>
      <protection locked="0"/>
    </xf>
    <xf numFmtId="167" fontId="19" fillId="0" borderId="42" xfId="2" applyNumberFormat="1" applyFont="1" applyBorder="1" applyAlignment="1" applyProtection="1">
      <alignment horizontal="center" vertical="center" wrapText="1"/>
      <protection locked="0"/>
    </xf>
    <xf numFmtId="0" fontId="8" fillId="14" borderId="49" xfId="2" applyFont="1" applyFill="1" applyBorder="1" applyAlignment="1" applyProtection="1">
      <alignment horizontal="center" vertical="center" wrapText="1"/>
      <protection locked="0"/>
    </xf>
    <xf numFmtId="167" fontId="19" fillId="0" borderId="57" xfId="2" applyNumberFormat="1" applyFont="1" applyBorder="1" applyAlignment="1" applyProtection="1">
      <alignment horizontal="center" vertical="center" wrapText="1"/>
      <protection locked="0"/>
    </xf>
    <xf numFmtId="0" fontId="13" fillId="3" borderId="37" xfId="2" applyFont="1" applyFill="1" applyBorder="1" applyAlignment="1" applyProtection="1">
      <alignment horizontal="center" vertical="center" wrapText="1"/>
      <protection locked="0"/>
    </xf>
    <xf numFmtId="0" fontId="13" fillId="3" borderId="38" xfId="2" applyFont="1" applyFill="1" applyBorder="1" applyAlignment="1" applyProtection="1">
      <alignment horizontal="center" vertical="center" wrapText="1"/>
      <protection locked="0"/>
    </xf>
    <xf numFmtId="0" fontId="13" fillId="3" borderId="39" xfId="2" applyFont="1" applyFill="1" applyBorder="1" applyAlignment="1" applyProtection="1">
      <alignment horizontal="center" vertical="center" wrapText="1"/>
      <protection locked="0"/>
    </xf>
    <xf numFmtId="0" fontId="13" fillId="3" borderId="40" xfId="2" applyFont="1" applyFill="1" applyBorder="1" applyAlignment="1" applyProtection="1">
      <alignment horizontal="center" vertical="center" wrapText="1"/>
      <protection locked="0"/>
    </xf>
    <xf numFmtId="167" fontId="23" fillId="3" borderId="0" xfId="2" applyNumberFormat="1" applyFont="1" applyFill="1" applyAlignment="1" applyProtection="1">
      <protection locked="0"/>
    </xf>
    <xf numFmtId="0" fontId="24" fillId="3" borderId="0" xfId="2" applyFont="1" applyFill="1" applyAlignment="1" applyProtection="1">
      <alignment horizontal="right"/>
      <protection locked="0"/>
    </xf>
    <xf numFmtId="169" fontId="24" fillId="7" borderId="20" xfId="2" applyNumberFormat="1" applyFont="1" applyFill="1" applyBorder="1" applyAlignment="1">
      <alignment horizontal="center" vertical="center"/>
    </xf>
    <xf numFmtId="0" fontId="10" fillId="3" borderId="0" xfId="2" applyFont="1" applyFill="1" applyAlignment="1" applyProtection="1">
      <protection locked="0"/>
    </xf>
    <xf numFmtId="0" fontId="10" fillId="3" borderId="0" xfId="2" applyFont="1" applyFill="1" applyAlignment="1" applyProtection="1">
      <alignment horizontal="right"/>
      <protection locked="0"/>
    </xf>
    <xf numFmtId="0" fontId="6" fillId="3" borderId="2" xfId="2" applyFont="1" applyFill="1" applyBorder="1" applyAlignment="1" applyProtection="1">
      <alignment horizontal="center"/>
      <protection locked="0"/>
    </xf>
    <xf numFmtId="0" fontId="6" fillId="3" borderId="2" xfId="2" applyFont="1" applyFill="1" applyBorder="1" applyAlignment="1" applyProtection="1">
      <protection locked="0"/>
    </xf>
    <xf numFmtId="0" fontId="6" fillId="3" borderId="0" xfId="2" applyFont="1" applyFill="1" applyAlignment="1" applyProtection="1">
      <alignment horizontal="center"/>
      <protection locked="0"/>
    </xf>
    <xf numFmtId="0" fontId="6" fillId="3" borderId="3" xfId="2" applyFont="1" applyFill="1" applyBorder="1" applyAlignment="1" applyProtection="1">
      <alignment horizontal="center"/>
      <protection locked="0"/>
    </xf>
    <xf numFmtId="0" fontId="10" fillId="3" borderId="59" xfId="2" applyFont="1" applyFill="1" applyBorder="1" applyAlignment="1" applyProtection="1">
      <alignment horizontal="center" vertical="center" wrapText="1"/>
      <protection locked="0"/>
    </xf>
    <xf numFmtId="0" fontId="6" fillId="3" borderId="0" xfId="2" applyFont="1" applyFill="1" applyAlignment="1" applyProtection="1">
      <alignment vertical="center" wrapText="1"/>
      <protection locked="0"/>
    </xf>
    <xf numFmtId="0" fontId="6" fillId="3" borderId="0" xfId="2" applyFont="1" applyFill="1" applyProtection="1">
      <alignment vertical="center"/>
      <protection locked="0"/>
    </xf>
    <xf numFmtId="0" fontId="10" fillId="3" borderId="35" xfId="2" applyFont="1" applyFill="1" applyBorder="1" applyAlignment="1" applyProtection="1">
      <alignment vertical="center" wrapText="1"/>
      <protection locked="0"/>
    </xf>
    <xf numFmtId="0" fontId="10" fillId="3" borderId="0" xfId="2" applyFont="1" applyFill="1" applyAlignment="1" applyProtection="1">
      <alignment vertical="center" wrapText="1"/>
      <protection locked="0"/>
    </xf>
    <xf numFmtId="0" fontId="6" fillId="3" borderId="0" xfId="2" quotePrefix="1" applyFont="1" applyFill="1" applyAlignment="1" applyProtection="1">
      <protection locked="0"/>
    </xf>
    <xf numFmtId="0" fontId="10" fillId="3" borderId="0" xfId="2" applyFont="1" applyFill="1" applyAlignment="1" applyProtection="1">
      <alignment horizontal="center" vertical="center" wrapText="1"/>
      <protection locked="0"/>
    </xf>
    <xf numFmtId="0" fontId="26" fillId="11" borderId="12" xfId="1" applyFont="1" applyFill="1" applyBorder="1" applyAlignment="1">
      <alignment horizontal="center" vertical="center"/>
      <protection locked="0"/>
    </xf>
    <xf numFmtId="0" fontId="26" fillId="11" borderId="13" xfId="1" applyFont="1" applyFill="1" applyBorder="1" applyAlignment="1">
      <alignment horizontal="center" vertical="center"/>
      <protection locked="0"/>
    </xf>
    <xf numFmtId="0" fontId="27" fillId="0" borderId="0" xfId="1" applyFont="1" applyAlignment="1">
      <alignment horizontal="left" vertical="center"/>
      <protection locked="0"/>
    </xf>
    <xf numFmtId="0" fontId="2" fillId="3" borderId="44" xfId="1" applyFont="1" applyFill="1" applyBorder="1" applyAlignment="1">
      <alignment horizontal="center" vertical="center" wrapText="1"/>
      <protection locked="0"/>
    </xf>
    <xf numFmtId="0" fontId="2" fillId="3" borderId="15" xfId="1" applyFont="1" applyFill="1" applyBorder="1" applyAlignment="1">
      <alignment horizontal="center" vertical="center" wrapText="1"/>
      <protection locked="0"/>
    </xf>
    <xf numFmtId="0" fontId="27" fillId="3" borderId="44" xfId="1" applyFont="1" applyFill="1" applyBorder="1" applyAlignment="1">
      <alignment horizontal="center" vertical="center" wrapText="1"/>
      <protection locked="0"/>
    </xf>
    <xf numFmtId="0" fontId="27" fillId="3" borderId="69" xfId="1" applyFont="1" applyFill="1" applyBorder="1" applyAlignment="1">
      <alignment horizontal="center" vertical="center" wrapText="1"/>
      <protection locked="0"/>
    </xf>
    <xf numFmtId="0" fontId="2" fillId="3" borderId="70" xfId="1" applyFont="1" applyFill="1" applyBorder="1" applyAlignment="1">
      <alignment horizontal="center" vertical="center" wrapText="1"/>
      <protection locked="0"/>
    </xf>
    <xf numFmtId="0" fontId="2" fillId="0" borderId="71" xfId="1" applyFont="1" applyBorder="1" applyAlignment="1">
      <alignment horizontal="left" vertical="center"/>
      <protection locked="0"/>
    </xf>
    <xf numFmtId="0" fontId="2" fillId="3" borderId="10" xfId="1" applyFont="1" applyFill="1" applyBorder="1" applyAlignment="1">
      <alignment horizontal="center" vertical="center" wrapText="1"/>
      <protection locked="0"/>
    </xf>
    <xf numFmtId="0" fontId="2" fillId="0" borderId="75" xfId="1" applyFont="1" applyBorder="1" applyAlignment="1">
      <alignment horizontal="left" vertical="center"/>
      <protection locked="0"/>
    </xf>
    <xf numFmtId="0" fontId="2" fillId="3" borderId="69" xfId="1" applyFont="1" applyFill="1" applyBorder="1" applyAlignment="1">
      <alignment horizontal="center" vertical="center" wrapText="1"/>
      <protection locked="0"/>
    </xf>
    <xf numFmtId="0" fontId="2" fillId="3" borderId="76" xfId="1" applyFont="1" applyFill="1" applyBorder="1" applyAlignment="1">
      <alignment horizontal="center" vertical="center" wrapText="1"/>
      <protection locked="0"/>
    </xf>
    <xf numFmtId="0" fontId="29" fillId="3" borderId="0" xfId="2" applyFont="1" applyFill="1" applyAlignment="1" applyProtection="1">
      <protection locked="0"/>
    </xf>
    <xf numFmtId="0" fontId="30" fillId="3" borderId="0" xfId="2" applyFont="1" applyFill="1" applyAlignment="1" applyProtection="1">
      <protection locked="0"/>
    </xf>
    <xf numFmtId="170" fontId="30" fillId="3" borderId="0" xfId="2" applyNumberFormat="1" applyFont="1" applyFill="1" applyAlignment="1" applyProtection="1">
      <protection locked="0"/>
    </xf>
    <xf numFmtId="0" fontId="10" fillId="3" borderId="0" xfId="2" applyFont="1" applyFill="1" applyAlignment="1" applyProtection="1">
      <alignment horizontal="left"/>
      <protection locked="0"/>
    </xf>
    <xf numFmtId="0" fontId="6" fillId="3" borderId="0" xfId="2" applyFont="1" applyFill="1" applyAlignment="1" applyProtection="1">
      <alignment horizontal="left"/>
      <protection locked="0"/>
    </xf>
    <xf numFmtId="0" fontId="2" fillId="0" borderId="0" xfId="1" applyFont="1" applyAlignment="1">
      <alignment horizontal="center" vertical="center"/>
      <protection locked="0"/>
    </xf>
    <xf numFmtId="3" fontId="2" fillId="0" borderId="0" xfId="1" applyNumberFormat="1" applyFont="1" applyAlignment="1">
      <alignment horizontal="center" vertical="center"/>
      <protection locked="0"/>
    </xf>
    <xf numFmtId="164" fontId="2" fillId="0" borderId="0" xfId="1" applyNumberFormat="1" applyFont="1" applyAlignment="1">
      <alignment horizontal="center" vertical="center"/>
      <protection locked="0"/>
    </xf>
    <xf numFmtId="165" fontId="2" fillId="0" borderId="0" xfId="1" applyNumberFormat="1" applyFont="1" applyAlignment="1">
      <alignment horizontal="center" vertical="center"/>
      <protection locked="0"/>
    </xf>
    <xf numFmtId="164" fontId="2" fillId="0" borderId="0" xfId="1" applyNumberFormat="1" applyFont="1" applyAlignment="1">
      <alignment horizontal="left" vertical="center"/>
      <protection locked="0"/>
    </xf>
    <xf numFmtId="0" fontId="4" fillId="0" borderId="0" xfId="2">
      <alignment vertical="center"/>
    </xf>
    <xf numFmtId="0" fontId="4" fillId="0" borderId="0" xfId="2" applyAlignment="1">
      <alignment horizontal="center" vertical="center"/>
    </xf>
    <xf numFmtId="0" fontId="31" fillId="3" borderId="0" xfId="1" applyFont="1" applyFill="1" applyAlignment="1" applyProtection="1">
      <alignment horizontal="center" vertical="center"/>
    </xf>
    <xf numFmtId="0" fontId="32" fillId="3" borderId="0" xfId="1" applyFont="1" applyFill="1" applyAlignment="1" applyProtection="1">
      <alignment horizontal="center" vertical="center"/>
    </xf>
    <xf numFmtId="3" fontId="31" fillId="3" borderId="0" xfId="1" applyNumberFormat="1" applyFont="1" applyFill="1" applyAlignment="1" applyProtection="1">
      <alignment horizontal="center" vertical="center"/>
    </xf>
    <xf numFmtId="165" fontId="31" fillId="3" borderId="0" xfId="1" applyNumberFormat="1" applyFont="1" applyFill="1" applyAlignment="1" applyProtection="1">
      <alignment horizontal="center" vertical="center"/>
    </xf>
    <xf numFmtId="164" fontId="31" fillId="3" borderId="0" xfId="1" applyNumberFormat="1" applyFont="1" applyFill="1" applyAlignment="1" applyProtection="1">
      <alignment horizontal="center" vertical="center"/>
    </xf>
    <xf numFmtId="168" fontId="31" fillId="3" borderId="0" xfId="1" applyNumberFormat="1" applyFont="1" applyFill="1" applyAlignment="1" applyProtection="1">
      <alignment horizontal="center" vertical="center"/>
    </xf>
    <xf numFmtId="172" fontId="31" fillId="3" borderId="0" xfId="1" applyNumberFormat="1" applyFont="1" applyFill="1" applyAlignment="1" applyProtection="1">
      <alignment horizontal="center" vertical="center"/>
    </xf>
    <xf numFmtId="168" fontId="31" fillId="0" borderId="0" xfId="1" applyNumberFormat="1" applyFont="1" applyAlignment="1" applyProtection="1">
      <alignment horizontal="center" vertical="center"/>
    </xf>
    <xf numFmtId="0" fontId="31" fillId="0" borderId="0" xfId="1" applyFont="1" applyAlignment="1" applyProtection="1">
      <alignment horizontal="center" vertical="center"/>
    </xf>
    <xf numFmtId="3" fontId="33" fillId="3" borderId="0" xfId="1" applyNumberFormat="1" applyFont="1" applyFill="1" applyAlignment="1" applyProtection="1">
      <alignment horizontal="right" vertical="center"/>
    </xf>
    <xf numFmtId="164" fontId="31" fillId="3" borderId="0" xfId="1" applyNumberFormat="1" applyFont="1" applyFill="1" applyAlignment="1" applyProtection="1">
      <alignment vertical="center"/>
    </xf>
    <xf numFmtId="0" fontId="31" fillId="0" borderId="0" xfId="1" applyFont="1" applyAlignment="1" applyProtection="1">
      <alignment horizontal="left" vertical="center"/>
    </xf>
    <xf numFmtId="0" fontId="34" fillId="15" borderId="45" xfId="1" applyFont="1" applyFill="1" applyBorder="1" applyAlignment="1" applyProtection="1">
      <alignment horizontal="center" vertical="center"/>
    </xf>
    <xf numFmtId="3" fontId="35" fillId="15" borderId="45" xfId="1" applyNumberFormat="1" applyFont="1" applyFill="1" applyBorder="1" applyAlignment="1" applyProtection="1">
      <alignment horizontal="center" vertical="center"/>
    </xf>
    <xf numFmtId="3" fontId="31" fillId="0" borderId="0" xfId="1" applyNumberFormat="1" applyFont="1" applyAlignment="1" applyProtection="1">
      <alignment horizontal="center" vertical="center"/>
    </xf>
    <xf numFmtId="0" fontId="36" fillId="15" borderId="36" xfId="1" applyFont="1" applyFill="1" applyBorder="1" applyAlignment="1" applyProtection="1">
      <alignment horizontal="center" vertical="center"/>
    </xf>
    <xf numFmtId="3" fontId="34" fillId="15" borderId="36" xfId="1" applyNumberFormat="1" applyFont="1" applyFill="1" applyBorder="1" applyAlignment="1" applyProtection="1">
      <alignment horizontal="center" vertical="center"/>
    </xf>
    <xf numFmtId="0" fontId="31" fillId="14" borderId="0" xfId="1" applyFont="1" applyFill="1" applyAlignment="1" applyProtection="1">
      <alignment horizontal="center" vertical="center"/>
    </xf>
    <xf numFmtId="0" fontId="34" fillId="14" borderId="0" xfId="1" applyFont="1" applyFill="1" applyAlignment="1" applyProtection="1">
      <alignment horizontal="center" vertical="center" wrapText="1"/>
    </xf>
    <xf numFmtId="3" fontId="31" fillId="14" borderId="0" xfId="1" applyNumberFormat="1" applyFont="1" applyFill="1" applyAlignment="1" applyProtection="1">
      <alignment horizontal="center" vertical="center"/>
    </xf>
    <xf numFmtId="165" fontId="31" fillId="14" borderId="0" xfId="1" applyNumberFormat="1" applyFont="1" applyFill="1" applyAlignment="1" applyProtection="1">
      <alignment horizontal="center" vertical="center"/>
    </xf>
    <xf numFmtId="164" fontId="31" fillId="14" borderId="0" xfId="1" applyNumberFormat="1" applyFont="1" applyFill="1" applyAlignment="1" applyProtection="1">
      <alignment horizontal="center" vertical="center"/>
    </xf>
    <xf numFmtId="168" fontId="31" fillId="14" borderId="0" xfId="1" applyNumberFormat="1" applyFont="1" applyFill="1" applyAlignment="1" applyProtection="1">
      <alignment horizontal="center" vertical="center"/>
    </xf>
    <xf numFmtId="172" fontId="31" fillId="14" borderId="0" xfId="1" applyNumberFormat="1" applyFont="1" applyFill="1" applyAlignment="1" applyProtection="1">
      <alignment horizontal="center" vertical="center"/>
    </xf>
    <xf numFmtId="3" fontId="31" fillId="14" borderId="0" xfId="1" applyNumberFormat="1" applyFont="1" applyFill="1" applyAlignment="1" applyProtection="1">
      <alignment horizontal="right" vertical="center"/>
    </xf>
    <xf numFmtId="3" fontId="37" fillId="14" borderId="0" xfId="1" applyNumberFormat="1" applyFont="1" applyFill="1" applyAlignment="1" applyProtection="1">
      <alignment horizontal="right" vertical="center"/>
    </xf>
    <xf numFmtId="0" fontId="38" fillId="14" borderId="0" xfId="1" applyFont="1" applyFill="1" applyAlignment="1" applyProtection="1">
      <alignment horizontal="center" vertical="center"/>
    </xf>
    <xf numFmtId="0" fontId="34" fillId="14" borderId="0" xfId="1" applyFont="1" applyFill="1" applyAlignment="1" applyProtection="1">
      <alignment horizontal="center" vertical="center"/>
    </xf>
    <xf numFmtId="0" fontId="39" fillId="14" borderId="0" xfId="1" applyFont="1" applyFill="1" applyAlignment="1" applyProtection="1">
      <alignment horizontal="center" vertical="center"/>
    </xf>
    <xf numFmtId="0" fontId="40" fillId="0" borderId="0" xfId="2" applyFont="1">
      <alignment vertical="center"/>
    </xf>
    <xf numFmtId="0" fontId="40" fillId="0" borderId="0" xfId="2" applyFont="1" applyAlignment="1">
      <alignment horizontal="center" vertical="center"/>
    </xf>
    <xf numFmtId="0" fontId="41" fillId="14" borderId="0" xfId="1" applyFont="1" applyFill="1" applyAlignment="1" applyProtection="1">
      <alignment horizontal="center" vertical="center"/>
    </xf>
    <xf numFmtId="3" fontId="39" fillId="14" borderId="0" xfId="1" applyNumberFormat="1" applyFont="1" applyFill="1" applyAlignment="1" applyProtection="1">
      <alignment horizontal="center" vertical="center"/>
    </xf>
    <xf numFmtId="0" fontId="39" fillId="0" borderId="0" xfId="1" applyFont="1" applyAlignment="1" applyProtection="1">
      <alignment horizontal="left" vertical="center"/>
    </xf>
    <xf numFmtId="0" fontId="33" fillId="11" borderId="45" xfId="1" applyFont="1" applyFill="1" applyBorder="1" applyAlignment="1" applyProtection="1">
      <alignment horizontal="center" vertical="center" wrapText="1"/>
    </xf>
    <xf numFmtId="3" fontId="33" fillId="11" borderId="5" xfId="1" applyNumberFormat="1" applyFont="1" applyFill="1" applyBorder="1" applyAlignment="1" applyProtection="1">
      <alignment horizontal="center" vertical="center" wrapText="1"/>
    </xf>
    <xf numFmtId="165" fontId="33" fillId="11" borderId="35" xfId="1" applyNumberFormat="1" applyFont="1" applyFill="1" applyBorder="1" applyAlignment="1" applyProtection="1">
      <alignment horizontal="center" vertical="center" wrapText="1"/>
    </xf>
    <xf numFmtId="164" fontId="33" fillId="11" borderId="5" xfId="1" applyNumberFormat="1" applyFont="1" applyFill="1" applyBorder="1" applyAlignment="1" applyProtection="1">
      <alignment horizontal="center" vertical="center" wrapText="1"/>
    </xf>
    <xf numFmtId="164" fontId="33" fillId="11" borderId="35" xfId="1" applyNumberFormat="1" applyFont="1" applyFill="1" applyBorder="1" applyAlignment="1" applyProtection="1">
      <alignment horizontal="center" vertical="center" wrapText="1"/>
    </xf>
    <xf numFmtId="165" fontId="33" fillId="11" borderId="45" xfId="1" applyNumberFormat="1" applyFont="1" applyFill="1" applyBorder="1" applyAlignment="1" applyProtection="1">
      <alignment horizontal="center" vertical="center" wrapText="1"/>
    </xf>
    <xf numFmtId="0" fontId="42" fillId="11" borderId="11" xfId="1" applyFont="1" applyFill="1" applyBorder="1" applyAlignment="1" applyProtection="1">
      <alignment horizontal="center" vertical="center" wrapText="1"/>
    </xf>
    <xf numFmtId="3" fontId="42" fillId="11" borderId="11" xfId="1" applyNumberFormat="1" applyFont="1" applyFill="1" applyBorder="1" applyAlignment="1" applyProtection="1">
      <alignment horizontal="center" vertical="center" wrapText="1"/>
    </xf>
    <xf numFmtId="165" fontId="42" fillId="11" borderId="49" xfId="1" applyNumberFormat="1" applyFont="1" applyFill="1" applyBorder="1" applyAlignment="1" applyProtection="1">
      <alignment horizontal="center" vertical="center" wrapText="1"/>
    </xf>
    <xf numFmtId="164" fontId="42" fillId="11" borderId="11" xfId="1" applyNumberFormat="1" applyFont="1" applyFill="1" applyBorder="1" applyAlignment="1" applyProtection="1">
      <alignment horizontal="center" vertical="center" wrapText="1"/>
    </xf>
    <xf numFmtId="165" fontId="42" fillId="11" borderId="11" xfId="1" applyNumberFormat="1" applyFont="1" applyFill="1" applyBorder="1" applyAlignment="1" applyProtection="1">
      <alignment horizontal="center" vertical="center" wrapText="1"/>
    </xf>
    <xf numFmtId="164" fontId="42" fillId="11" borderId="49" xfId="1" applyNumberFormat="1" applyFont="1" applyFill="1" applyBorder="1" applyAlignment="1" applyProtection="1">
      <alignment horizontal="center" vertical="center" wrapText="1"/>
    </xf>
    <xf numFmtId="168" fontId="42" fillId="11" borderId="11" xfId="1" applyNumberFormat="1" applyFont="1" applyFill="1" applyBorder="1" applyAlignment="1" applyProtection="1">
      <alignment horizontal="center" vertical="center" wrapText="1"/>
    </xf>
    <xf numFmtId="172" fontId="42" fillId="11" borderId="52" xfId="1" applyNumberFormat="1" applyFont="1" applyFill="1" applyBorder="1" applyAlignment="1" applyProtection="1">
      <alignment horizontal="center" vertical="center" wrapText="1"/>
    </xf>
    <xf numFmtId="0" fontId="42" fillId="11" borderId="52" xfId="1" applyFont="1" applyFill="1" applyBorder="1" applyAlignment="1" applyProtection="1">
      <alignment horizontal="center" vertical="center" wrapText="1"/>
    </xf>
    <xf numFmtId="165" fontId="42" fillId="11" borderId="5" xfId="1" applyNumberFormat="1" applyFont="1" applyFill="1" applyBorder="1" applyAlignment="1" applyProtection="1">
      <alignment horizontal="center" vertical="center" wrapText="1"/>
    </xf>
    <xf numFmtId="0" fontId="14" fillId="0" borderId="0" xfId="2" applyFont="1">
      <alignment vertical="center"/>
    </xf>
    <xf numFmtId="0" fontId="34" fillId="0" borderId="21" xfId="1" applyFont="1" applyBorder="1" applyAlignment="1" applyProtection="1">
      <alignment vertical="center" wrapText="1"/>
    </xf>
    <xf numFmtId="168" fontId="34" fillId="0" borderId="21" xfId="1" applyNumberFormat="1" applyFont="1" applyBorder="1" applyAlignment="1" applyProtection="1">
      <alignment vertical="center" wrapText="1"/>
    </xf>
    <xf numFmtId="165" fontId="43" fillId="16" borderId="45" xfId="1" applyNumberFormat="1" applyFont="1" applyFill="1" applyBorder="1" applyAlignment="1" applyProtection="1">
      <alignment horizontal="center" vertical="center" wrapText="1"/>
    </xf>
    <xf numFmtId="0" fontId="35" fillId="7" borderId="59" xfId="1" applyFont="1" applyFill="1" applyBorder="1" applyAlignment="1" applyProtection="1">
      <alignment horizontal="center" vertical="center"/>
    </xf>
    <xf numFmtId="0" fontId="31" fillId="0" borderId="35" xfId="1" applyFont="1" applyBorder="1" applyAlignment="1" applyProtection="1">
      <alignment vertical="center"/>
    </xf>
    <xf numFmtId="0" fontId="4" fillId="0" borderId="59" xfId="2" applyBorder="1" applyAlignment="1">
      <alignment horizontal="center" vertical="center"/>
    </xf>
    <xf numFmtId="0" fontId="34" fillId="0" borderId="5" xfId="1" applyFont="1" applyBorder="1" applyAlignment="1" applyProtection="1">
      <alignment horizontal="center" vertical="center" wrapText="1"/>
    </xf>
    <xf numFmtId="0" fontId="34" fillId="0" borderId="5" xfId="1" applyFont="1" applyBorder="1" applyAlignment="1" applyProtection="1">
      <alignment vertical="center" wrapText="1"/>
    </xf>
    <xf numFmtId="168" fontId="34" fillId="0" borderId="5" xfId="1" applyNumberFormat="1" applyFont="1" applyBorder="1" applyAlignment="1" applyProtection="1">
      <alignment vertical="center" wrapText="1"/>
    </xf>
    <xf numFmtId="165" fontId="44" fillId="0" borderId="36" xfId="1" applyNumberFormat="1" applyFont="1" applyBorder="1" applyAlignment="1" applyProtection="1">
      <alignment horizontal="left" vertical="center" wrapText="1"/>
    </xf>
    <xf numFmtId="168" fontId="44" fillId="0" borderId="36" xfId="1" applyNumberFormat="1" applyFont="1" applyBorder="1" applyAlignment="1" applyProtection="1">
      <alignment horizontal="center" vertical="center" wrapText="1"/>
    </xf>
    <xf numFmtId="172" fontId="44" fillId="17" borderId="36" xfId="1" applyNumberFormat="1" applyFont="1" applyFill="1" applyBorder="1" applyAlignment="1" applyProtection="1">
      <alignment horizontal="center" vertical="center" wrapText="1"/>
    </xf>
    <xf numFmtId="168" fontId="44" fillId="16" borderId="36" xfId="3" applyNumberFormat="1" applyFont="1" applyFill="1" applyBorder="1" applyAlignment="1" applyProtection="1">
      <alignment horizontal="center" vertical="center" wrapText="1"/>
    </xf>
    <xf numFmtId="165" fontId="46" fillId="16" borderId="5" xfId="1" applyNumberFormat="1" applyFont="1" applyFill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left" vertical="center" wrapText="1"/>
    </xf>
    <xf numFmtId="168" fontId="44" fillId="0" borderId="59" xfId="1" applyNumberFormat="1" applyFont="1" applyBorder="1" applyAlignment="1" applyProtection="1">
      <alignment horizontal="center" vertical="center" wrapText="1"/>
    </xf>
    <xf numFmtId="172" fontId="44" fillId="17" borderId="59" xfId="1" applyNumberFormat="1" applyFont="1" applyFill="1" applyBorder="1" applyAlignment="1" applyProtection="1">
      <alignment horizontal="center" vertical="center" wrapText="1"/>
    </xf>
    <xf numFmtId="168" fontId="44" fillId="16" borderId="59" xfId="3" applyNumberFormat="1" applyFont="1" applyFill="1" applyBorder="1" applyAlignment="1" applyProtection="1">
      <alignment horizontal="center" vertical="center" wrapText="1"/>
    </xf>
    <xf numFmtId="0" fontId="44" fillId="17" borderId="60" xfId="1" applyFont="1" applyFill="1" applyBorder="1" applyAlignment="1" applyProtection="1">
      <alignment horizontal="center" vertical="center" wrapText="1"/>
    </xf>
    <xf numFmtId="165" fontId="43" fillId="16" borderId="5" xfId="1" applyNumberFormat="1" applyFont="1" applyFill="1" applyBorder="1" applyAlignment="1" applyProtection="1">
      <alignment horizontal="center" vertical="center" wrapText="1"/>
    </xf>
    <xf numFmtId="168" fontId="44" fillId="16" borderId="59" xfId="1" applyNumberFormat="1" applyFont="1" applyFill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left" vertical="center"/>
    </xf>
    <xf numFmtId="168" fontId="44" fillId="16" borderId="59" xfId="1" applyNumberFormat="1" applyFont="1" applyFill="1" applyBorder="1" applyAlignment="1" applyProtection="1">
      <alignment horizontal="center" vertical="center"/>
    </xf>
    <xf numFmtId="172" fontId="44" fillId="17" borderId="59" xfId="1" applyNumberFormat="1" applyFont="1" applyFill="1" applyBorder="1" applyAlignment="1" applyProtection="1">
      <alignment horizontal="center" vertical="center" shrinkToFit="1"/>
    </xf>
    <xf numFmtId="0" fontId="44" fillId="17" borderId="60" xfId="1" applyFont="1" applyFill="1" applyBorder="1" applyAlignment="1" applyProtection="1">
      <alignment horizontal="center" vertical="center"/>
    </xf>
    <xf numFmtId="172" fontId="44" fillId="17" borderId="45" xfId="1" applyNumberFormat="1" applyFont="1" applyFill="1" applyBorder="1" applyAlignment="1" applyProtection="1">
      <alignment horizontal="center" vertical="center" shrinkToFit="1"/>
    </xf>
    <xf numFmtId="0" fontId="44" fillId="17" borderId="64" xfId="1" applyFont="1" applyFill="1" applyBorder="1" applyAlignment="1" applyProtection="1">
      <alignment horizontal="center" vertical="center" wrapText="1"/>
    </xf>
    <xf numFmtId="0" fontId="34" fillId="16" borderId="36" xfId="1" applyFont="1" applyFill="1" applyBorder="1" applyAlignment="1" applyProtection="1">
      <alignment horizontal="center" vertical="center" wrapText="1"/>
    </xf>
    <xf numFmtId="165" fontId="44" fillId="17" borderId="85" xfId="1" applyNumberFormat="1" applyFont="1" applyFill="1" applyBorder="1" applyAlignment="1" applyProtection="1">
      <alignment horizontal="left" vertical="center" wrapText="1"/>
    </xf>
    <xf numFmtId="172" fontId="44" fillId="17" borderId="85" xfId="1" applyNumberFormat="1" applyFont="1" applyFill="1" applyBorder="1" applyAlignment="1" applyProtection="1">
      <alignment horizontal="center" vertical="center" shrinkToFit="1"/>
    </xf>
    <xf numFmtId="0" fontId="44" fillId="17" borderId="86" xfId="1" applyFont="1" applyFill="1" applyBorder="1" applyAlignment="1" applyProtection="1">
      <alignment horizontal="center" vertical="center" wrapText="1"/>
    </xf>
    <xf numFmtId="165" fontId="43" fillId="0" borderId="5" xfId="1" applyNumberFormat="1" applyFont="1" applyBorder="1" applyAlignment="1" applyProtection="1">
      <alignment horizontal="center" vertical="center" wrapText="1"/>
    </xf>
    <xf numFmtId="168" fontId="44" fillId="17" borderId="59" xfId="1" applyNumberFormat="1" applyFont="1" applyFill="1" applyBorder="1" applyAlignment="1" applyProtection="1">
      <alignment horizontal="center" vertical="center"/>
    </xf>
    <xf numFmtId="172" fontId="44" fillId="0" borderId="59" xfId="1" applyNumberFormat="1" applyFont="1" applyBorder="1" applyAlignment="1" applyProtection="1">
      <alignment horizontal="center" vertical="center"/>
    </xf>
    <xf numFmtId="0" fontId="44" fillId="0" borderId="60" xfId="1" applyFont="1" applyBorder="1" applyAlignment="1" applyProtection="1">
      <alignment horizontal="center" vertical="center"/>
    </xf>
    <xf numFmtId="165" fontId="46" fillId="0" borderId="5" xfId="1" applyNumberFormat="1" applyFont="1" applyBorder="1" applyAlignment="1" applyProtection="1">
      <alignment horizontal="center" vertical="center" wrapText="1"/>
    </xf>
    <xf numFmtId="165" fontId="44" fillId="17" borderId="59" xfId="1" applyNumberFormat="1" applyFont="1" applyFill="1" applyBorder="1" applyAlignment="1" applyProtection="1">
      <alignment horizontal="left" vertical="center"/>
    </xf>
    <xf numFmtId="172" fontId="44" fillId="17" borderId="59" xfId="1" applyNumberFormat="1" applyFont="1" applyFill="1" applyBorder="1" applyAlignment="1" applyProtection="1">
      <alignment horizontal="center" vertical="center"/>
    </xf>
    <xf numFmtId="165" fontId="43" fillId="0" borderId="36" xfId="1" applyNumberFormat="1" applyFont="1" applyBorder="1" applyAlignment="1" applyProtection="1">
      <alignment horizontal="center" vertical="center" wrapText="1"/>
    </xf>
    <xf numFmtId="0" fontId="34" fillId="16" borderId="5" xfId="1" applyFont="1" applyFill="1" applyBorder="1" applyAlignment="1" applyProtection="1">
      <alignment horizontal="center" vertical="center" wrapText="1"/>
    </xf>
    <xf numFmtId="165" fontId="32" fillId="16" borderId="5" xfId="1" applyNumberFormat="1" applyFont="1" applyFill="1" applyBorder="1" applyAlignment="1" applyProtection="1">
      <alignment horizontal="center" vertical="center" wrapText="1"/>
    </xf>
    <xf numFmtId="168" fontId="34" fillId="0" borderId="5" xfId="1" applyNumberFormat="1" applyFont="1" applyBorder="1" applyAlignment="1" applyProtection="1">
      <alignment horizontal="center" vertical="center" wrapText="1"/>
    </xf>
    <xf numFmtId="0" fontId="44" fillId="17" borderId="6" xfId="1" applyFont="1" applyFill="1" applyBorder="1" applyAlignment="1" applyProtection="1">
      <alignment horizontal="center" vertical="center" wrapText="1"/>
    </xf>
    <xf numFmtId="168" fontId="44" fillId="0" borderId="59" xfId="1" applyNumberFormat="1" applyFont="1" applyBorder="1" applyAlignment="1" applyProtection="1">
      <alignment horizontal="center" vertical="center"/>
    </xf>
    <xf numFmtId="168" fontId="44" fillId="13" borderId="59" xfId="1" applyNumberFormat="1" applyFont="1" applyFill="1" applyBorder="1" applyAlignment="1" applyProtection="1">
      <alignment horizontal="center" vertical="center"/>
    </xf>
    <xf numFmtId="165" fontId="34" fillId="16" borderId="5" xfId="1" applyNumberFormat="1" applyFont="1" applyFill="1" applyBorder="1" applyAlignment="1" applyProtection="1">
      <alignment horizontal="center" vertical="center" wrapText="1"/>
    </xf>
    <xf numFmtId="165" fontId="43" fillId="0" borderId="45" xfId="1" applyNumberFormat="1" applyFont="1" applyBorder="1" applyAlignment="1" applyProtection="1">
      <alignment horizontal="center" vertical="center" wrapText="1"/>
    </xf>
    <xf numFmtId="0" fontId="31" fillId="0" borderId="5" xfId="1" applyFont="1" applyBorder="1" applyAlignment="1" applyProtection="1">
      <alignment horizontal="center" vertical="center"/>
    </xf>
    <xf numFmtId="165" fontId="34" fillId="0" borderId="45" xfId="1" applyNumberFormat="1" applyFont="1" applyBorder="1" applyAlignment="1" applyProtection="1">
      <alignment horizontal="center" vertical="center" wrapText="1"/>
    </xf>
    <xf numFmtId="168" fontId="44" fillId="18" borderId="59" xfId="1" applyNumberFormat="1" applyFont="1" applyFill="1" applyBorder="1" applyAlignment="1" applyProtection="1">
      <alignment horizontal="center" vertical="center"/>
    </xf>
    <xf numFmtId="172" fontId="44" fillId="18" borderId="59" xfId="1" applyNumberFormat="1" applyFont="1" applyFill="1" applyBorder="1" applyAlignment="1" applyProtection="1">
      <alignment horizontal="center" vertical="center"/>
    </xf>
    <xf numFmtId="0" fontId="44" fillId="18" borderId="60" xfId="1" applyFont="1" applyFill="1" applyBorder="1" applyAlignment="1" applyProtection="1">
      <alignment horizontal="center" vertical="center"/>
    </xf>
    <xf numFmtId="3" fontId="32" fillId="16" borderId="5" xfId="1" applyNumberFormat="1" applyFont="1" applyFill="1" applyBorder="1" applyAlignment="1" applyProtection="1">
      <alignment horizontal="center" vertical="center"/>
    </xf>
    <xf numFmtId="168" fontId="31" fillId="18" borderId="59" xfId="1" applyNumberFormat="1" applyFont="1" applyFill="1" applyBorder="1" applyAlignment="1" applyProtection="1">
      <alignment horizontal="center" vertical="center"/>
    </xf>
    <xf numFmtId="172" fontId="44" fillId="18" borderId="45" xfId="1" applyNumberFormat="1" applyFont="1" applyFill="1" applyBorder="1" applyAlignment="1" applyProtection="1">
      <alignment horizontal="center" vertical="center"/>
    </xf>
    <xf numFmtId="168" fontId="31" fillId="18" borderId="45" xfId="1" applyNumberFormat="1" applyFont="1" applyFill="1" applyBorder="1" applyAlignment="1" applyProtection="1">
      <alignment horizontal="center" vertical="center"/>
    </xf>
    <xf numFmtId="0" fontId="44" fillId="18" borderId="64" xfId="1" applyFont="1" applyFill="1" applyBorder="1" applyAlignment="1" applyProtection="1">
      <alignment horizontal="center" vertical="center"/>
    </xf>
    <xf numFmtId="3" fontId="34" fillId="16" borderId="36" xfId="1" applyNumberFormat="1" applyFont="1" applyFill="1" applyBorder="1" applyAlignment="1" applyProtection="1">
      <alignment horizontal="center" vertical="center"/>
    </xf>
    <xf numFmtId="3" fontId="43" fillId="0" borderId="5" xfId="1" applyNumberFormat="1" applyFont="1" applyBorder="1" applyAlignment="1" applyProtection="1">
      <alignment horizontal="center" vertical="center"/>
    </xf>
    <xf numFmtId="0" fontId="34" fillId="0" borderId="36" xfId="1" applyFont="1" applyBorder="1" applyAlignment="1" applyProtection="1">
      <alignment vertical="center" wrapText="1"/>
    </xf>
    <xf numFmtId="168" fontId="34" fillId="0" borderId="36" xfId="1" applyNumberFormat="1" applyFont="1" applyBorder="1" applyAlignment="1" applyProtection="1">
      <alignment vertical="center" wrapText="1"/>
    </xf>
    <xf numFmtId="174" fontId="33" fillId="16" borderId="36" xfId="1" applyNumberFormat="1" applyFont="1" applyFill="1" applyBorder="1" applyAlignment="1" applyProtection="1">
      <alignment vertical="center"/>
    </xf>
    <xf numFmtId="0" fontId="34" fillId="0" borderId="36" xfId="1" applyFont="1" applyBorder="1" applyAlignment="1" applyProtection="1">
      <alignment horizontal="center" vertical="center"/>
    </xf>
    <xf numFmtId="168" fontId="34" fillId="19" borderId="2" xfId="1" applyNumberFormat="1" applyFont="1" applyFill="1" applyBorder="1" applyAlignment="1" applyProtection="1">
      <alignment horizontal="center" vertical="center" wrapText="1"/>
    </xf>
    <xf numFmtId="0" fontId="48" fillId="19" borderId="2" xfId="1" quotePrefix="1" applyFont="1" applyFill="1" applyBorder="1" applyAlignment="1" applyProtection="1">
      <alignment horizontal="center" vertical="center" wrapText="1"/>
    </xf>
    <xf numFmtId="174" fontId="49" fillId="14" borderId="0" xfId="1" applyNumberFormat="1" applyFont="1" applyFill="1" applyAlignment="1" applyProtection="1">
      <alignment horizontal="center" vertical="center" wrapText="1"/>
    </xf>
    <xf numFmtId="3" fontId="49" fillId="14" borderId="0" xfId="1" applyNumberFormat="1" applyFont="1" applyFill="1" applyAlignment="1" applyProtection="1">
      <alignment horizontal="left" vertical="center" wrapText="1"/>
    </xf>
    <xf numFmtId="164" fontId="49" fillId="14" borderId="35" xfId="1" applyNumberFormat="1" applyFont="1" applyFill="1" applyBorder="1" applyAlignment="1" applyProtection="1">
      <alignment horizontal="left" vertical="center" wrapText="1"/>
    </xf>
    <xf numFmtId="175" fontId="49" fillId="14" borderId="0" xfId="1" applyNumberFormat="1" applyFont="1" applyFill="1" applyAlignment="1" applyProtection="1">
      <alignment horizontal="center" vertical="center" wrapText="1"/>
    </xf>
    <xf numFmtId="165" fontId="31" fillId="19" borderId="0" xfId="1" applyNumberFormat="1" applyFont="1" applyFill="1" applyAlignment="1" applyProtection="1">
      <alignment horizontal="center" vertical="center"/>
    </xf>
    <xf numFmtId="168" fontId="31" fillId="19" borderId="0" xfId="1" applyNumberFormat="1" applyFont="1" applyFill="1" applyAlignment="1" applyProtection="1">
      <alignment horizontal="center" vertical="center"/>
    </xf>
    <xf numFmtId="172" fontId="31" fillId="19" borderId="0" xfId="1" applyNumberFormat="1" applyFont="1" applyFill="1" applyAlignment="1" applyProtection="1">
      <alignment horizontal="center" vertical="center"/>
    </xf>
    <xf numFmtId="0" fontId="31" fillId="19" borderId="0" xfId="1" applyFont="1" applyFill="1" applyAlignment="1" applyProtection="1">
      <alignment horizontal="center" vertical="center"/>
    </xf>
    <xf numFmtId="165" fontId="32" fillId="14" borderId="2" xfId="1" applyNumberFormat="1" applyFont="1" applyFill="1" applyBorder="1" applyAlignment="1" applyProtection="1">
      <alignment horizontal="left" vertical="center" wrapText="1"/>
    </xf>
    <xf numFmtId="0" fontId="34" fillId="11" borderId="45" xfId="1" applyFont="1" applyFill="1" applyBorder="1" applyAlignment="1" applyProtection="1">
      <alignment horizontal="center" vertical="center" wrapText="1"/>
    </xf>
    <xf numFmtId="0" fontId="52" fillId="11" borderId="45" xfId="1" applyFont="1" applyFill="1" applyBorder="1" applyAlignment="1" applyProtection="1">
      <alignment horizontal="center" vertical="center" wrapText="1"/>
    </xf>
    <xf numFmtId="3" fontId="52" fillId="11" borderId="5" xfId="1" applyNumberFormat="1" applyFont="1" applyFill="1" applyBorder="1" applyAlignment="1" applyProtection="1">
      <alignment horizontal="center" vertical="center" wrapText="1"/>
    </xf>
    <xf numFmtId="3" fontId="35" fillId="11" borderId="5" xfId="1" applyNumberFormat="1" applyFont="1" applyFill="1" applyBorder="1" applyAlignment="1" applyProtection="1">
      <alignment horizontal="center" vertical="center" wrapText="1"/>
    </xf>
    <xf numFmtId="165" fontId="52" fillId="11" borderId="35" xfId="1" applyNumberFormat="1" applyFont="1" applyFill="1" applyBorder="1" applyAlignment="1" applyProtection="1">
      <alignment horizontal="center" vertical="center" wrapText="1"/>
    </xf>
    <xf numFmtId="164" fontId="52" fillId="11" borderId="5" xfId="1" applyNumberFormat="1" applyFont="1" applyFill="1" applyBorder="1" applyAlignment="1" applyProtection="1">
      <alignment horizontal="center" vertical="center" wrapText="1"/>
    </xf>
    <xf numFmtId="165" fontId="35" fillId="11" borderId="35" xfId="1" applyNumberFormat="1" applyFont="1" applyFill="1" applyBorder="1" applyAlignment="1" applyProtection="1">
      <alignment horizontal="center" vertical="center" wrapText="1"/>
    </xf>
    <xf numFmtId="164" fontId="52" fillId="11" borderId="35" xfId="1" applyNumberFormat="1" applyFont="1" applyFill="1" applyBorder="1" applyAlignment="1" applyProtection="1">
      <alignment horizontal="center" vertical="center" wrapText="1"/>
    </xf>
    <xf numFmtId="165" fontId="52" fillId="11" borderId="45" xfId="1" applyNumberFormat="1" applyFont="1" applyFill="1" applyBorder="1" applyAlignment="1" applyProtection="1">
      <alignment horizontal="center" vertical="center" wrapText="1"/>
    </xf>
    <xf numFmtId="0" fontId="36" fillId="11" borderId="11" xfId="1" applyFont="1" applyFill="1" applyBorder="1" applyAlignment="1" applyProtection="1">
      <alignment horizontal="center" vertical="center" wrapText="1"/>
    </xf>
    <xf numFmtId="0" fontId="53" fillId="11" borderId="11" xfId="1" applyFont="1" applyFill="1" applyBorder="1" applyAlignment="1" applyProtection="1">
      <alignment horizontal="center" vertical="center" wrapText="1"/>
    </xf>
    <xf numFmtId="0" fontId="54" fillId="11" borderId="11" xfId="1" applyFont="1" applyFill="1" applyBorder="1" applyAlignment="1" applyProtection="1">
      <alignment horizontal="center" vertical="center" wrapText="1"/>
    </xf>
    <xf numFmtId="3" fontId="54" fillId="11" borderId="11" xfId="1" applyNumberFormat="1" applyFont="1" applyFill="1" applyBorder="1" applyAlignment="1" applyProtection="1">
      <alignment horizontal="center" vertical="center" wrapText="1"/>
    </xf>
    <xf numFmtId="165" fontId="54" fillId="11" borderId="49" xfId="1" applyNumberFormat="1" applyFont="1" applyFill="1" applyBorder="1" applyAlignment="1" applyProtection="1">
      <alignment horizontal="center" vertical="center" wrapText="1"/>
    </xf>
    <xf numFmtId="164" fontId="54" fillId="11" borderId="11" xfId="1" applyNumberFormat="1" applyFont="1" applyFill="1" applyBorder="1" applyAlignment="1" applyProtection="1">
      <alignment horizontal="center" vertical="center" wrapText="1"/>
    </xf>
    <xf numFmtId="165" fontId="54" fillId="11" borderId="11" xfId="1" applyNumberFormat="1" applyFont="1" applyFill="1" applyBorder="1" applyAlignment="1" applyProtection="1">
      <alignment horizontal="center" vertical="center" wrapText="1"/>
    </xf>
    <xf numFmtId="164" fontId="54" fillId="11" borderId="49" xfId="1" applyNumberFormat="1" applyFont="1" applyFill="1" applyBorder="1" applyAlignment="1" applyProtection="1">
      <alignment horizontal="center" vertical="center" wrapText="1"/>
    </xf>
    <xf numFmtId="168" fontId="54" fillId="11" borderId="11" xfId="1" applyNumberFormat="1" applyFont="1" applyFill="1" applyBorder="1" applyAlignment="1" applyProtection="1">
      <alignment horizontal="center" vertical="center" wrapText="1"/>
    </xf>
    <xf numFmtId="172" fontId="54" fillId="11" borderId="52" xfId="1" applyNumberFormat="1" applyFont="1" applyFill="1" applyBorder="1" applyAlignment="1" applyProtection="1">
      <alignment horizontal="center" vertical="center" wrapText="1"/>
    </xf>
    <xf numFmtId="0" fontId="54" fillId="11" borderId="52" xfId="1" applyFont="1" applyFill="1" applyBorder="1" applyAlignment="1" applyProtection="1">
      <alignment horizontal="center" vertical="center" wrapText="1"/>
    </xf>
    <xf numFmtId="165" fontId="54" fillId="11" borderId="5" xfId="1" applyNumberFormat="1" applyFont="1" applyFill="1" applyBorder="1" applyAlignment="1" applyProtection="1">
      <alignment horizontal="center" vertical="center" wrapText="1"/>
    </xf>
    <xf numFmtId="165" fontId="44" fillId="16" borderId="85" xfId="1" applyNumberFormat="1" applyFont="1" applyFill="1" applyBorder="1" applyAlignment="1" applyProtection="1">
      <alignment horizontal="left" vertical="center" wrapText="1"/>
    </xf>
    <xf numFmtId="168" fontId="39" fillId="16" borderId="85" xfId="1" applyNumberFormat="1" applyFont="1" applyFill="1" applyBorder="1" applyAlignment="1" applyProtection="1">
      <alignment horizontal="center" vertical="center"/>
    </xf>
    <xf numFmtId="165" fontId="44" fillId="16" borderId="59" xfId="1" applyNumberFormat="1" applyFont="1" applyFill="1" applyBorder="1" applyAlignment="1" applyProtection="1">
      <alignment horizontal="left" vertical="center"/>
    </xf>
    <xf numFmtId="172" fontId="44" fillId="16" borderId="59" xfId="1" applyNumberFormat="1" applyFont="1" applyFill="1" applyBorder="1" applyAlignment="1" applyProtection="1">
      <alignment horizontal="center" vertical="center"/>
    </xf>
    <xf numFmtId="0" fontId="44" fillId="16" borderId="60" xfId="1" applyFont="1" applyFill="1" applyBorder="1" applyAlignment="1" applyProtection="1">
      <alignment horizontal="center" vertical="center"/>
    </xf>
    <xf numFmtId="172" fontId="44" fillId="18" borderId="59" xfId="1" applyNumberFormat="1" applyFont="1" applyFill="1" applyBorder="1" applyAlignment="1" applyProtection="1">
      <alignment horizontal="center" vertical="center" shrinkToFit="1"/>
    </xf>
    <xf numFmtId="168" fontId="44" fillId="18" borderId="59" xfId="1" applyNumberFormat="1" applyFont="1" applyFill="1" applyBorder="1" applyAlignment="1" applyProtection="1">
      <alignment horizontal="center" vertical="center" wrapText="1"/>
    </xf>
    <xf numFmtId="168" fontId="44" fillId="18" borderId="36" xfId="1" applyNumberFormat="1" applyFont="1" applyFill="1" applyBorder="1" applyAlignment="1" applyProtection="1">
      <alignment horizontal="center" vertical="center" wrapText="1"/>
    </xf>
    <xf numFmtId="168" fontId="55" fillId="18" borderId="45" xfId="1" applyNumberFormat="1" applyFont="1" applyFill="1" applyBorder="1" applyAlignment="1" applyProtection="1">
      <alignment horizontal="center" vertical="center"/>
    </xf>
    <xf numFmtId="168" fontId="47" fillId="17" borderId="59" xfId="2" applyNumberFormat="1" applyFont="1" applyFill="1" applyBorder="1" applyAlignment="1">
      <alignment horizontal="center" vertical="center"/>
    </xf>
    <xf numFmtId="168" fontId="39" fillId="17" borderId="85" xfId="1" applyNumberFormat="1" applyFont="1" applyFill="1" applyBorder="1" applyAlignment="1" applyProtection="1">
      <alignment horizontal="center" vertical="center"/>
    </xf>
    <xf numFmtId="168" fontId="44" fillId="0" borderId="60" xfId="1" applyNumberFormat="1" applyFont="1" applyBorder="1" applyAlignment="1" applyProtection="1">
      <alignment horizontal="center" vertical="center"/>
    </xf>
    <xf numFmtId="168" fontId="44" fillId="17" borderId="45" xfId="1" applyNumberFormat="1" applyFont="1" applyFill="1" applyBorder="1" applyAlignment="1" applyProtection="1">
      <alignment horizontal="center" vertical="center"/>
    </xf>
    <xf numFmtId="0" fontId="32" fillId="0" borderId="0" xfId="1" applyFont="1" applyAlignment="1" applyProtection="1">
      <alignment horizontal="center" vertical="center"/>
    </xf>
    <xf numFmtId="165" fontId="31" fillId="0" borderId="0" xfId="1" applyNumberFormat="1" applyFont="1" applyAlignment="1" applyProtection="1">
      <alignment horizontal="center" vertical="center"/>
    </xf>
    <xf numFmtId="176" fontId="31" fillId="0" borderId="0" xfId="1" applyNumberFormat="1" applyFont="1" applyAlignment="1" applyProtection="1">
      <alignment horizontal="center" vertical="center"/>
    </xf>
    <xf numFmtId="170" fontId="31" fillId="0" borderId="0" xfId="1" applyNumberFormat="1" applyFont="1" applyAlignment="1" applyProtection="1">
      <alignment horizontal="center" vertical="center"/>
    </xf>
    <xf numFmtId="172" fontId="31" fillId="0" borderId="0" xfId="1" applyNumberFormat="1" applyFont="1" applyAlignment="1" applyProtection="1">
      <alignment horizontal="center" vertical="center"/>
    </xf>
    <xf numFmtId="164" fontId="31" fillId="0" borderId="0" xfId="1" applyNumberFormat="1" applyFont="1" applyAlignment="1" applyProtection="1">
      <alignment horizontal="center" vertical="center"/>
    </xf>
    <xf numFmtId="0" fontId="13" fillId="13" borderId="33" xfId="2" applyFont="1" applyFill="1" applyBorder="1" applyAlignment="1" applyProtection="1">
      <alignment horizontal="center" vertical="center" wrapText="1"/>
      <protection locked="0"/>
    </xf>
    <xf numFmtId="0" fontId="10" fillId="20" borderId="12" xfId="2" applyFont="1" applyFill="1" applyBorder="1" applyAlignment="1" applyProtection="1">
      <alignment horizontal="center" vertical="center" wrapText="1"/>
      <protection locked="0"/>
    </xf>
    <xf numFmtId="0" fontId="44" fillId="18" borderId="6" xfId="1" applyFont="1" applyFill="1" applyBorder="1" applyAlignment="1" applyProtection="1">
      <alignment horizontal="center" vertical="center" wrapText="1"/>
    </xf>
    <xf numFmtId="0" fontId="16" fillId="13" borderId="27" xfId="0" applyFont="1" applyFill="1" applyBorder="1" applyAlignment="1" applyProtection="1">
      <alignment horizontal="center" vertical="center" wrapText="1"/>
      <protection locked="0"/>
    </xf>
    <xf numFmtId="0" fontId="16" fillId="13" borderId="26" xfId="0" applyFont="1" applyFill="1" applyBorder="1" applyAlignment="1" applyProtection="1">
      <alignment horizontal="center" vertical="center" wrapText="1"/>
      <protection locked="0"/>
    </xf>
    <xf numFmtId="0" fontId="13" fillId="13" borderId="51" xfId="0" applyFont="1" applyFill="1" applyBorder="1" applyAlignment="1" applyProtection="1">
      <alignment horizontal="center" vertical="center" wrapText="1"/>
      <protection locked="0"/>
    </xf>
    <xf numFmtId="0" fontId="13" fillId="13" borderId="50" xfId="0" applyFont="1" applyFill="1" applyBorder="1" applyAlignment="1" applyProtection="1">
      <alignment horizontal="center" vertical="center" wrapText="1"/>
      <protection locked="0"/>
    </xf>
    <xf numFmtId="0" fontId="16" fillId="13" borderId="50" xfId="0" applyFont="1" applyFill="1" applyBorder="1" applyAlignment="1" applyProtection="1">
      <alignment horizontal="center" vertical="center" wrapText="1"/>
      <protection locked="0"/>
    </xf>
    <xf numFmtId="0" fontId="16" fillId="13" borderId="51" xfId="0" applyFont="1" applyFill="1" applyBorder="1" applyAlignment="1" applyProtection="1">
      <alignment horizontal="center" vertical="center" wrapText="1"/>
      <protection locked="0"/>
    </xf>
    <xf numFmtId="0" fontId="13" fillId="13" borderId="58" xfId="0" applyFont="1" applyFill="1" applyBorder="1" applyAlignment="1" applyProtection="1">
      <alignment horizontal="center" vertical="center" wrapText="1"/>
      <protection locked="0"/>
    </xf>
    <xf numFmtId="0" fontId="22" fillId="13" borderId="27" xfId="0" applyFont="1" applyFill="1" applyBorder="1" applyAlignment="1" applyProtection="1">
      <alignment horizontal="center" vertical="center" wrapText="1"/>
      <protection locked="0"/>
    </xf>
    <xf numFmtId="0" fontId="22" fillId="13" borderId="26" xfId="0" applyFont="1" applyFill="1" applyBorder="1" applyAlignment="1" applyProtection="1">
      <alignment horizontal="center" vertical="center" wrapText="1"/>
      <protection locked="0"/>
    </xf>
    <xf numFmtId="0" fontId="13" fillId="13" borderId="27" xfId="0" applyFont="1" applyFill="1" applyBorder="1" applyAlignment="1" applyProtection="1">
      <alignment horizontal="center" vertical="center" wrapText="1"/>
      <protection locked="0"/>
    </xf>
    <xf numFmtId="0" fontId="13" fillId="13" borderId="26" xfId="0" applyFont="1" applyFill="1" applyBorder="1" applyAlignment="1" applyProtection="1">
      <alignment horizontal="center" vertical="center" wrapText="1"/>
      <protection locked="0"/>
    </xf>
    <xf numFmtId="0" fontId="22" fillId="13" borderId="55" xfId="0" applyFont="1" applyFill="1" applyBorder="1" applyAlignment="1" applyProtection="1">
      <alignment horizontal="center" vertical="center" wrapText="1"/>
      <protection locked="0"/>
    </xf>
    <xf numFmtId="0" fontId="22" fillId="13" borderId="54" xfId="0" applyFont="1" applyFill="1" applyBorder="1" applyAlignment="1" applyProtection="1">
      <alignment horizontal="center" vertical="center" wrapText="1"/>
      <protection locked="0"/>
    </xf>
    <xf numFmtId="0" fontId="20" fillId="3" borderId="37" xfId="2" applyFont="1" applyFill="1" applyBorder="1" applyAlignment="1" applyProtection="1">
      <alignment horizontal="center" vertical="center" wrapText="1"/>
      <protection locked="0"/>
    </xf>
    <xf numFmtId="0" fontId="20" fillId="3" borderId="38" xfId="2" applyFont="1" applyFill="1" applyBorder="1" applyAlignment="1" applyProtection="1">
      <alignment horizontal="center" vertical="center" wrapText="1"/>
      <protection locked="0"/>
    </xf>
    <xf numFmtId="167" fontId="19" fillId="13" borderId="53" xfId="2" applyNumberFormat="1" applyFont="1" applyFill="1" applyBorder="1" applyAlignment="1" applyProtection="1">
      <alignment horizontal="center" vertical="center" wrapText="1"/>
      <protection locked="0"/>
    </xf>
    <xf numFmtId="0" fontId="16" fillId="13" borderId="55" xfId="0" applyFont="1" applyFill="1" applyBorder="1" applyAlignment="1" applyProtection="1">
      <alignment horizontal="center" vertical="center" wrapText="1"/>
      <protection locked="0"/>
    </xf>
    <xf numFmtId="0" fontId="16" fillId="13" borderId="51" xfId="2" applyFont="1" applyFill="1" applyBorder="1" applyAlignment="1" applyProtection="1">
      <alignment horizontal="center" vertical="center" wrapText="1"/>
      <protection locked="0"/>
    </xf>
    <xf numFmtId="0" fontId="16" fillId="13" borderId="50" xfId="2" applyFont="1" applyFill="1" applyBorder="1" applyAlignment="1" applyProtection="1">
      <alignment horizontal="center" vertical="center" wrapText="1"/>
      <protection locked="0"/>
    </xf>
    <xf numFmtId="0" fontId="16" fillId="13" borderId="52" xfId="2" applyFont="1" applyFill="1" applyBorder="1" applyAlignment="1" applyProtection="1">
      <alignment horizontal="center" vertical="center" wrapText="1"/>
      <protection locked="0"/>
    </xf>
    <xf numFmtId="3" fontId="54" fillId="11" borderId="5" xfId="1" applyNumberFormat="1" applyFont="1" applyFill="1" applyBorder="1" applyAlignment="1" applyProtection="1">
      <alignment horizontal="center" vertical="center" wrapText="1"/>
    </xf>
    <xf numFmtId="165" fontId="44" fillId="13" borderId="45" xfId="1" applyNumberFormat="1" applyFont="1" applyFill="1" applyBorder="1" applyAlignment="1" applyProtection="1">
      <alignment horizontal="left" vertical="center" wrapText="1"/>
    </xf>
    <xf numFmtId="168" fontId="39" fillId="13" borderId="45" xfId="1" applyNumberFormat="1" applyFont="1" applyFill="1" applyBorder="1" applyAlignment="1" applyProtection="1">
      <alignment horizontal="center" vertical="center"/>
    </xf>
    <xf numFmtId="165" fontId="44" fillId="13" borderId="59" xfId="1" applyNumberFormat="1" applyFont="1" applyFill="1" applyBorder="1" applyAlignment="1" applyProtection="1">
      <alignment horizontal="left" vertical="center"/>
    </xf>
    <xf numFmtId="172" fontId="44" fillId="13" borderId="59" xfId="1" applyNumberFormat="1" applyFont="1" applyFill="1" applyBorder="1" applyAlignment="1" applyProtection="1">
      <alignment horizontal="center" vertical="center"/>
    </xf>
    <xf numFmtId="0" fontId="44" fillId="13" borderId="60" xfId="1" applyFont="1" applyFill="1" applyBorder="1" applyAlignment="1" applyProtection="1">
      <alignment horizontal="center" vertical="center"/>
    </xf>
    <xf numFmtId="172" fontId="44" fillId="13" borderId="45" xfId="1" applyNumberFormat="1" applyFont="1" applyFill="1" applyBorder="1" applyAlignment="1" applyProtection="1">
      <alignment horizontal="center" vertical="center" shrinkToFit="1"/>
    </xf>
    <xf numFmtId="166" fontId="43" fillId="16" borderId="5" xfId="1" applyNumberFormat="1" applyFont="1" applyFill="1" applyBorder="1" applyAlignment="1" applyProtection="1">
      <alignment vertical="center" wrapText="1"/>
    </xf>
    <xf numFmtId="172" fontId="44" fillId="21" borderId="45" xfId="1" applyNumberFormat="1" applyFont="1" applyFill="1" applyBorder="1" applyAlignment="1" applyProtection="1">
      <alignment horizontal="center" vertical="center" shrinkToFit="1"/>
    </xf>
    <xf numFmtId="168" fontId="44" fillId="17" borderId="36" xfId="1" applyNumberFormat="1" applyFont="1" applyFill="1" applyBorder="1" applyAlignment="1" applyProtection="1">
      <alignment horizontal="center" vertical="center"/>
    </xf>
    <xf numFmtId="165" fontId="44" fillId="16" borderId="59" xfId="1" applyNumberFormat="1" applyFont="1" applyFill="1" applyBorder="1" applyAlignment="1" applyProtection="1">
      <alignment horizontal="left" vertical="center" wrapText="1"/>
    </xf>
    <xf numFmtId="165" fontId="44" fillId="0" borderId="36" xfId="1" applyNumberFormat="1" applyFont="1" applyBorder="1" applyAlignment="1" applyProtection="1">
      <alignment horizontal="left" vertical="center"/>
    </xf>
    <xf numFmtId="172" fontId="44" fillId="0" borderId="36" xfId="1" applyNumberFormat="1" applyFont="1" applyBorder="1" applyAlignment="1" applyProtection="1">
      <alignment horizontal="center" vertical="center"/>
    </xf>
    <xf numFmtId="0" fontId="44" fillId="0" borderId="6" xfId="1" applyFont="1" applyBorder="1" applyAlignment="1" applyProtection="1">
      <alignment horizontal="center" vertical="center"/>
    </xf>
    <xf numFmtId="0" fontId="44" fillId="17" borderId="85" xfId="1" applyFont="1" applyFill="1" applyBorder="1" applyAlignment="1" applyProtection="1">
      <alignment horizontal="center" vertical="center" wrapText="1"/>
    </xf>
    <xf numFmtId="168" fontId="44" fillId="17" borderId="85" xfId="1" applyNumberFormat="1" applyFont="1" applyFill="1" applyBorder="1" applyAlignment="1" applyProtection="1">
      <alignment horizontal="center" vertical="center"/>
    </xf>
    <xf numFmtId="0" fontId="44" fillId="0" borderId="85" xfId="1" applyFont="1" applyBorder="1" applyAlignment="1" applyProtection="1">
      <alignment horizontal="center" vertical="center"/>
    </xf>
    <xf numFmtId="165" fontId="44" fillId="13" borderId="85" xfId="1" applyNumberFormat="1" applyFont="1" applyFill="1" applyBorder="1" applyAlignment="1" applyProtection="1">
      <alignment horizontal="left" vertical="center"/>
    </xf>
    <xf numFmtId="172" fontId="44" fillId="13" borderId="85" xfId="1" applyNumberFormat="1" applyFont="1" applyFill="1" applyBorder="1" applyAlignment="1" applyProtection="1">
      <alignment horizontal="center" vertical="center"/>
    </xf>
    <xf numFmtId="168" fontId="44" fillId="13" borderId="36" xfId="1" applyNumberFormat="1" applyFont="1" applyFill="1" applyBorder="1" applyAlignment="1" applyProtection="1">
      <alignment horizontal="center" vertical="center"/>
    </xf>
    <xf numFmtId="172" fontId="44" fillId="13" borderId="36" xfId="1" applyNumberFormat="1" applyFont="1" applyFill="1" applyBorder="1" applyAlignment="1" applyProtection="1">
      <alignment horizontal="center" vertical="center" shrinkToFit="1"/>
    </xf>
    <xf numFmtId="168" fontId="44" fillId="13" borderId="36" xfId="1" applyNumberFormat="1" applyFont="1" applyFill="1" applyBorder="1" applyAlignment="1" applyProtection="1">
      <alignment horizontal="center" vertical="center" wrapText="1"/>
    </xf>
    <xf numFmtId="0" fontId="44" fillId="13" borderId="6" xfId="1" applyFont="1" applyFill="1" applyBorder="1" applyAlignment="1" applyProtection="1">
      <alignment horizontal="center" vertical="center"/>
    </xf>
    <xf numFmtId="168" fontId="39" fillId="13" borderId="59" xfId="1" applyNumberFormat="1" applyFont="1" applyFill="1" applyBorder="1" applyAlignment="1" applyProtection="1">
      <alignment horizontal="center" vertical="center"/>
    </xf>
    <xf numFmtId="172" fontId="44" fillId="13" borderId="59" xfId="1" applyNumberFormat="1" applyFont="1" applyFill="1" applyBorder="1" applyAlignment="1" applyProtection="1">
      <alignment horizontal="center" vertical="center" shrinkToFit="1"/>
    </xf>
    <xf numFmtId="0" fontId="44" fillId="13" borderId="59" xfId="1" applyFont="1" applyFill="1" applyBorder="1" applyAlignment="1" applyProtection="1">
      <alignment horizontal="center" vertical="center"/>
    </xf>
    <xf numFmtId="172" fontId="44" fillId="13" borderId="36" xfId="1" applyNumberFormat="1" applyFont="1" applyFill="1" applyBorder="1" applyAlignment="1" applyProtection="1">
      <alignment horizontal="center" vertical="center"/>
    </xf>
    <xf numFmtId="0" fontId="4" fillId="0" borderId="62" xfId="2" applyBorder="1" applyAlignment="1">
      <alignment horizontal="center" vertical="center"/>
    </xf>
    <xf numFmtId="165" fontId="44" fillId="13" borderId="59" xfId="1" applyNumberFormat="1" applyFont="1" applyFill="1" applyBorder="1" applyAlignment="1" applyProtection="1">
      <alignment horizontal="left" vertical="center" wrapText="1"/>
    </xf>
    <xf numFmtId="0" fontId="44" fillId="13" borderId="60" xfId="1" applyFont="1" applyFill="1" applyBorder="1" applyAlignment="1" applyProtection="1">
      <alignment horizontal="center" vertical="center" wrapText="1"/>
    </xf>
    <xf numFmtId="0" fontId="44" fillId="13" borderId="64" xfId="1" applyFont="1" applyFill="1" applyBorder="1" applyAlignment="1" applyProtection="1">
      <alignment horizontal="center" vertical="center"/>
    </xf>
    <xf numFmtId="165" fontId="44" fillId="13" borderId="45" xfId="1" applyNumberFormat="1" applyFont="1" applyFill="1" applyBorder="1" applyAlignment="1" applyProtection="1">
      <alignment horizontal="left" vertical="center"/>
    </xf>
    <xf numFmtId="172" fontId="44" fillId="13" borderId="45" xfId="1" applyNumberFormat="1" applyFont="1" applyFill="1" applyBorder="1" applyAlignment="1" applyProtection="1">
      <alignment horizontal="center" vertical="center"/>
    </xf>
    <xf numFmtId="168" fontId="44" fillId="18" borderId="85" xfId="1" applyNumberFormat="1" applyFont="1" applyFill="1" applyBorder="1" applyAlignment="1" applyProtection="1">
      <alignment horizontal="center" vertical="center"/>
    </xf>
    <xf numFmtId="0" fontId="44" fillId="13" borderId="85" xfId="1" applyFont="1" applyFill="1" applyBorder="1" applyAlignment="1" applyProtection="1">
      <alignment horizontal="center" vertical="center"/>
    </xf>
    <xf numFmtId="165" fontId="44" fillId="13" borderId="36" xfId="1" applyNumberFormat="1" applyFont="1" applyFill="1" applyBorder="1" applyAlignment="1" applyProtection="1">
      <alignment horizontal="left" vertical="center"/>
    </xf>
    <xf numFmtId="165" fontId="44" fillId="13" borderId="87" xfId="1" applyNumberFormat="1" applyFont="1" applyFill="1" applyBorder="1" applyAlignment="1" applyProtection="1">
      <alignment horizontal="left" vertical="center"/>
    </xf>
    <xf numFmtId="168" fontId="44" fillId="13" borderId="87" xfId="1" applyNumberFormat="1" applyFont="1" applyFill="1" applyBorder="1" applyAlignment="1" applyProtection="1">
      <alignment horizontal="center" vertical="center"/>
    </xf>
    <xf numFmtId="172" fontId="44" fillId="13" borderId="87" xfId="1" applyNumberFormat="1" applyFont="1" applyFill="1" applyBorder="1" applyAlignment="1" applyProtection="1">
      <alignment horizontal="center" vertical="center"/>
    </xf>
    <xf numFmtId="0" fontId="44" fillId="13" borderId="87" xfId="1" applyFont="1" applyFill="1" applyBorder="1" applyAlignment="1" applyProtection="1">
      <alignment horizontal="center" vertical="center"/>
    </xf>
    <xf numFmtId="0" fontId="44" fillId="13" borderId="59" xfId="2" applyFont="1" applyFill="1" applyBorder="1">
      <alignment vertical="center"/>
    </xf>
    <xf numFmtId="0" fontId="44" fillId="13" borderId="59" xfId="2" applyFont="1" applyFill="1" applyBorder="1" applyAlignment="1">
      <alignment horizontal="center" vertical="center"/>
    </xf>
    <xf numFmtId="14" fontId="44" fillId="13" borderId="59" xfId="2" applyNumberFormat="1" applyFont="1" applyFill="1" applyBorder="1" applyAlignment="1">
      <alignment horizontal="center" vertical="center"/>
    </xf>
    <xf numFmtId="165" fontId="44" fillId="13" borderId="36" xfId="1" applyNumberFormat="1" applyFont="1" applyFill="1" applyBorder="1" applyAlignment="1" applyProtection="1">
      <alignment horizontal="left" vertical="center" wrapText="1"/>
    </xf>
    <xf numFmtId="168" fontId="56" fillId="13" borderId="6" xfId="1" applyNumberFormat="1" applyFont="1" applyFill="1" applyBorder="1" applyAlignment="1" applyProtection="1">
      <alignment horizontal="center" vertical="center" wrapText="1"/>
    </xf>
    <xf numFmtId="0" fontId="44" fillId="13" borderId="6" xfId="1" applyFont="1" applyFill="1" applyBorder="1" applyAlignment="1" applyProtection="1">
      <alignment horizontal="center" vertical="center" wrapText="1"/>
    </xf>
    <xf numFmtId="168" fontId="44" fillId="13" borderId="60" xfId="1" applyNumberFormat="1" applyFont="1" applyFill="1" applyBorder="1" applyAlignment="1" applyProtection="1">
      <alignment horizontal="center" vertical="center"/>
    </xf>
    <xf numFmtId="0" fontId="44" fillId="18" borderId="0" xfId="2" applyFont="1" applyFill="1" applyAlignment="1">
      <alignment horizontal="center" vertical="center"/>
    </xf>
    <xf numFmtId="0" fontId="16" fillId="13" borderId="38" xfId="0" applyFont="1" applyFill="1" applyBorder="1" applyAlignment="1" applyProtection="1">
      <alignment horizontal="center" vertical="center" wrapText="1"/>
      <protection locked="0"/>
    </xf>
    <xf numFmtId="0" fontId="16" fillId="13" borderId="37" xfId="0" applyFont="1" applyFill="1" applyBorder="1" applyAlignment="1" applyProtection="1">
      <alignment horizontal="center" vertical="center" wrapText="1"/>
      <protection locked="0"/>
    </xf>
    <xf numFmtId="0" fontId="13" fillId="13" borderId="37" xfId="2" applyFont="1" applyFill="1" applyBorder="1" applyAlignment="1" applyProtection="1">
      <alignment horizontal="center" vertical="center" wrapText="1"/>
      <protection locked="0"/>
    </xf>
    <xf numFmtId="0" fontId="13" fillId="13" borderId="38" xfId="2" applyFont="1" applyFill="1" applyBorder="1" applyAlignment="1" applyProtection="1">
      <alignment horizontal="center" vertical="center" wrapText="1"/>
      <protection locked="0"/>
    </xf>
    <xf numFmtId="167" fontId="4" fillId="0" borderId="59" xfId="2" applyNumberFormat="1" applyBorder="1" applyAlignment="1">
      <alignment horizontal="center" vertical="center"/>
    </xf>
    <xf numFmtId="168" fontId="44" fillId="13" borderId="59" xfId="2" applyNumberFormat="1" applyFont="1" applyFill="1" applyBorder="1" applyAlignment="1">
      <alignment horizontal="center" vertical="center"/>
    </xf>
    <xf numFmtId="165" fontId="44" fillId="13" borderId="85" xfId="1" applyNumberFormat="1" applyFont="1" applyFill="1" applyBorder="1" applyAlignment="1" applyProtection="1">
      <alignment horizontal="left" vertical="center" wrapText="1"/>
    </xf>
    <xf numFmtId="168" fontId="44" fillId="13" borderId="36" xfId="3" applyNumberFormat="1" applyFont="1" applyFill="1" applyBorder="1" applyAlignment="1" applyProtection="1">
      <alignment horizontal="center" vertical="center" wrapText="1"/>
    </xf>
    <xf numFmtId="168" fontId="62" fillId="13" borderId="85" xfId="1" applyNumberFormat="1" applyFont="1" applyFill="1" applyBorder="1" applyAlignment="1" applyProtection="1">
      <alignment horizontal="center" vertical="center"/>
    </xf>
    <xf numFmtId="168" fontId="44" fillId="22" borderId="59" xfId="1" applyNumberFormat="1" applyFont="1" applyFill="1" applyBorder="1" applyAlignment="1" applyProtection="1">
      <alignment horizontal="center" vertical="center"/>
    </xf>
    <xf numFmtId="172" fontId="44" fillId="22" borderId="59" xfId="1" applyNumberFormat="1" applyFont="1" applyFill="1" applyBorder="1" applyAlignment="1" applyProtection="1">
      <alignment horizontal="center" vertical="center" shrinkToFit="1"/>
    </xf>
    <xf numFmtId="0" fontId="44" fillId="22" borderId="60" xfId="1" applyFont="1" applyFill="1" applyBorder="1" applyAlignment="1" applyProtection="1">
      <alignment horizontal="center" vertical="center"/>
    </xf>
    <xf numFmtId="172" fontId="44" fillId="22" borderId="59" xfId="1" applyNumberFormat="1" applyFont="1" applyFill="1" applyBorder="1" applyAlignment="1" applyProtection="1">
      <alignment horizontal="center" vertical="center"/>
    </xf>
    <xf numFmtId="172" fontId="31" fillId="22" borderId="59" xfId="1" applyNumberFormat="1" applyFont="1" applyFill="1" applyBorder="1" applyAlignment="1" applyProtection="1">
      <alignment horizontal="center" vertical="center"/>
    </xf>
    <xf numFmtId="0" fontId="31" fillId="22" borderId="60" xfId="1" applyFont="1" applyFill="1" applyBorder="1" applyAlignment="1" applyProtection="1">
      <alignment horizontal="center" vertical="center"/>
    </xf>
    <xf numFmtId="0" fontId="44" fillId="22" borderId="6" xfId="1" applyFont="1" applyFill="1" applyBorder="1" applyAlignment="1" applyProtection="1">
      <alignment horizontal="center" vertical="center" wrapText="1"/>
    </xf>
    <xf numFmtId="168" fontId="44" fillId="22" borderId="59" xfId="1" applyNumberFormat="1" applyFont="1" applyFill="1" applyBorder="1" applyAlignment="1" applyProtection="1">
      <alignment horizontal="center" vertical="center" wrapText="1"/>
    </xf>
    <xf numFmtId="168" fontId="44" fillId="22" borderId="36" xfId="1" applyNumberFormat="1" applyFont="1" applyFill="1" applyBorder="1" applyAlignment="1" applyProtection="1">
      <alignment horizontal="center" vertical="center" wrapText="1"/>
    </xf>
    <xf numFmtId="0" fontId="45" fillId="22" borderId="1" xfId="3" applyFill="1">
      <protection locked="0"/>
    </xf>
    <xf numFmtId="168" fontId="44" fillId="22" borderId="45" xfId="1" applyNumberFormat="1" applyFont="1" applyFill="1" applyBorder="1" applyAlignment="1" applyProtection="1">
      <alignment horizontal="center" vertical="center"/>
    </xf>
    <xf numFmtId="168" fontId="31" fillId="22" borderId="45" xfId="1" applyNumberFormat="1" applyFont="1" applyFill="1" applyBorder="1" applyAlignment="1" applyProtection="1">
      <alignment horizontal="center" vertical="center"/>
    </xf>
    <xf numFmtId="168" fontId="44" fillId="13" borderId="45" xfId="1" applyNumberFormat="1" applyFont="1" applyFill="1" applyBorder="1" applyAlignment="1" applyProtection="1">
      <alignment horizontal="center" vertical="center" wrapText="1"/>
    </xf>
    <xf numFmtId="168" fontId="44" fillId="13" borderId="45" xfId="1" applyNumberFormat="1" applyFont="1" applyFill="1" applyBorder="1" applyAlignment="1" applyProtection="1">
      <alignment horizontal="center" vertical="center" shrinkToFit="1"/>
    </xf>
    <xf numFmtId="0" fontId="44" fillId="13" borderId="64" xfId="1" applyFont="1" applyFill="1" applyBorder="1" applyAlignment="1" applyProtection="1">
      <alignment horizontal="center" vertical="center" wrapText="1"/>
    </xf>
    <xf numFmtId="1" fontId="44" fillId="0" borderId="59" xfId="1" applyNumberFormat="1" applyFont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center" vertical="center" wrapText="1"/>
    </xf>
    <xf numFmtId="165" fontId="61" fillId="18" borderId="59" xfId="1" applyNumberFormat="1" applyFont="1" applyFill="1" applyBorder="1" applyAlignment="1" applyProtection="1">
      <alignment vertical="center" wrapText="1"/>
    </xf>
    <xf numFmtId="165" fontId="44" fillId="18" borderId="59" xfId="1" applyNumberFormat="1" applyFont="1" applyFill="1" applyBorder="1" applyAlignment="1" applyProtection="1">
      <alignment vertical="center" wrapText="1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0" fontId="13" fillId="0" borderId="27" xfId="0" applyFont="1" applyBorder="1" applyAlignment="1" applyProtection="1">
      <alignment horizontal="center" vertical="center" wrapText="1"/>
      <protection locked="0"/>
    </xf>
    <xf numFmtId="168" fontId="47" fillId="13" borderId="59" xfId="2" applyNumberFormat="1" applyFont="1" applyFill="1" applyBorder="1" applyAlignment="1">
      <alignment horizontal="center" vertical="center"/>
    </xf>
    <xf numFmtId="168" fontId="44" fillId="13" borderId="45" xfId="1" applyNumberFormat="1" applyFont="1" applyFill="1" applyBorder="1" applyAlignment="1" applyProtection="1">
      <alignment horizontal="center" vertical="center"/>
    </xf>
    <xf numFmtId="1" fontId="44" fillId="13" borderId="60" xfId="1" applyNumberFormat="1" applyFont="1" applyFill="1" applyBorder="1" applyAlignment="1" applyProtection="1">
      <alignment horizontal="center" vertical="center"/>
    </xf>
    <xf numFmtId="173" fontId="44" fillId="18" borderId="59" xfId="1" applyNumberFormat="1" applyFont="1" applyFill="1" applyBorder="1" applyAlignment="1" applyProtection="1">
      <alignment horizontal="center" vertical="center"/>
    </xf>
    <xf numFmtId="0" fontId="44" fillId="18" borderId="60" xfId="1" applyFont="1" applyFill="1" applyBorder="1" applyAlignment="1" applyProtection="1">
      <alignment horizontal="center" vertical="center" wrapText="1"/>
    </xf>
    <xf numFmtId="0" fontId="13" fillId="13" borderId="23" xfId="2" applyFont="1" applyFill="1" applyBorder="1" applyAlignment="1" applyProtection="1">
      <alignment horizontal="center" vertical="center" wrapText="1"/>
      <protection locked="0"/>
    </xf>
    <xf numFmtId="0" fontId="6" fillId="3" borderId="56" xfId="2" applyFont="1" applyFill="1" applyBorder="1" applyAlignment="1" applyProtection="1">
      <alignment vertical="top"/>
      <protection locked="0"/>
    </xf>
    <xf numFmtId="168" fontId="44" fillId="23" borderId="59" xfId="1" applyNumberFormat="1" applyFont="1" applyFill="1" applyBorder="1" applyAlignment="1" applyProtection="1">
      <alignment horizontal="center" vertical="center"/>
    </xf>
    <xf numFmtId="0" fontId="63" fillId="3" borderId="56" xfId="2" applyFont="1" applyFill="1" applyBorder="1" applyAlignment="1" applyProtection="1">
      <alignment vertical="top"/>
      <protection locked="0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65" fontId="44" fillId="18" borderId="59" xfId="1" applyNumberFormat="1" applyFont="1" applyFill="1" applyBorder="1" applyAlignment="1" applyProtection="1">
      <alignment horizontal="left" vertical="center"/>
    </xf>
    <xf numFmtId="165" fontId="44" fillId="18" borderId="59" xfId="1" applyNumberFormat="1" applyFont="1" applyFill="1" applyBorder="1" applyAlignment="1" applyProtection="1">
      <alignment horizontal="left" vertical="center" wrapText="1"/>
    </xf>
    <xf numFmtId="172" fontId="44" fillId="18" borderId="45" xfId="1" applyNumberFormat="1" applyFont="1" applyFill="1" applyBorder="1" applyAlignment="1" applyProtection="1">
      <alignment horizontal="center" vertical="center" shrinkToFit="1"/>
    </xf>
    <xf numFmtId="0" fontId="44" fillId="18" borderId="64" xfId="1" applyFont="1" applyFill="1" applyBorder="1" applyAlignment="1" applyProtection="1">
      <alignment horizontal="center" vertical="center" wrapText="1"/>
    </xf>
    <xf numFmtId="172" fontId="31" fillId="18" borderId="59" xfId="1" applyNumberFormat="1" applyFont="1" applyFill="1" applyBorder="1" applyAlignment="1" applyProtection="1">
      <alignment horizontal="center" vertical="center"/>
    </xf>
    <xf numFmtId="0" fontId="31" fillId="18" borderId="60" xfId="1" applyFont="1" applyFill="1" applyBorder="1" applyAlignment="1" applyProtection="1">
      <alignment horizontal="center" vertical="center"/>
    </xf>
    <xf numFmtId="167" fontId="14" fillId="13" borderId="28" xfId="2" applyNumberFormat="1" applyFont="1" applyFill="1" applyBorder="1" applyAlignment="1" applyProtection="1">
      <alignment horizontal="center" vertical="center" wrapText="1"/>
      <protection locked="0"/>
    </xf>
    <xf numFmtId="167" fontId="6" fillId="0" borderId="25" xfId="2" applyNumberFormat="1" applyFont="1" applyBorder="1" applyAlignment="1" applyProtection="1">
      <alignment horizontal="center" vertical="center" wrapText="1"/>
      <protection locked="0"/>
    </xf>
    <xf numFmtId="0" fontId="13" fillId="13" borderId="31" xfId="0" applyFont="1" applyFill="1" applyBorder="1" applyAlignment="1" applyProtection="1">
      <alignment horizontal="center" vertical="center" wrapText="1"/>
      <protection locked="0"/>
    </xf>
    <xf numFmtId="0" fontId="13" fillId="3" borderId="6" xfId="2" applyFont="1" applyFill="1" applyBorder="1" applyAlignment="1" applyProtection="1">
      <alignment horizontal="center" vertical="center" wrapText="1"/>
      <protection locked="0"/>
    </xf>
    <xf numFmtId="0" fontId="13" fillId="3" borderId="78" xfId="2" applyFont="1" applyFill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>
      <alignment horizontal="left" vertical="center"/>
      <protection locked="0"/>
    </xf>
    <xf numFmtId="0" fontId="13" fillId="13" borderId="22" xfId="2" applyFont="1" applyFill="1" applyBorder="1" applyAlignment="1" applyProtection="1">
      <alignment horizontal="center" vertical="center" wrapText="1"/>
      <protection locked="0"/>
    </xf>
    <xf numFmtId="0" fontId="13" fillId="13" borderId="55" xfId="0" applyFont="1" applyFill="1" applyBorder="1" applyAlignment="1" applyProtection="1">
      <alignment horizontal="center" vertical="center" wrapText="1"/>
      <protection locked="0"/>
    </xf>
    <xf numFmtId="0" fontId="16" fillId="13" borderId="32" xfId="0" applyFont="1" applyFill="1" applyBorder="1" applyAlignment="1" applyProtection="1">
      <alignment horizontal="center" vertical="center" wrapText="1"/>
      <protection locked="0"/>
    </xf>
    <xf numFmtId="0" fontId="16" fillId="13" borderId="55" xfId="2" applyFont="1" applyFill="1" applyBorder="1" applyAlignment="1" applyProtection="1">
      <alignment horizontal="center" vertical="center" wrapText="1"/>
      <protection locked="0"/>
    </xf>
    <xf numFmtId="0" fontId="20" fillId="13" borderId="55" xfId="2" applyFont="1" applyFill="1" applyBorder="1" applyAlignment="1" applyProtection="1">
      <alignment horizontal="center" vertical="center" wrapText="1"/>
      <protection locked="0"/>
    </xf>
    <xf numFmtId="0" fontId="20" fillId="13" borderId="54" xfId="2" applyFont="1" applyFill="1" applyBorder="1" applyAlignment="1" applyProtection="1">
      <alignment horizontal="center" vertical="center" wrapText="1"/>
      <protection locked="0"/>
    </xf>
    <xf numFmtId="0" fontId="13" fillId="13" borderId="54" xfId="2" applyFont="1" applyFill="1" applyBorder="1" applyAlignment="1" applyProtection="1">
      <alignment horizontal="center" vertical="center" wrapText="1"/>
      <protection locked="0"/>
    </xf>
    <xf numFmtId="0" fontId="13" fillId="13" borderId="25" xfId="2" applyFont="1" applyFill="1" applyBorder="1" applyAlignment="1" applyProtection="1">
      <alignment horizontal="center" vertical="center" wrapText="1"/>
      <protection locked="0"/>
    </xf>
    <xf numFmtId="0" fontId="16" fillId="13" borderId="54" xfId="0" applyFont="1" applyFill="1" applyBorder="1" applyAlignment="1" applyProtection="1">
      <alignment horizontal="center" vertical="center" wrapText="1"/>
      <protection locked="0"/>
    </xf>
    <xf numFmtId="165" fontId="44" fillId="18" borderId="45" xfId="1" applyNumberFormat="1" applyFont="1" applyFill="1" applyBorder="1" applyAlignment="1" applyProtection="1">
      <alignment horizontal="left" vertical="center"/>
    </xf>
    <xf numFmtId="168" fontId="44" fillId="13" borderId="59" xfId="1" applyNumberFormat="1" applyFont="1" applyFill="1" applyBorder="1" applyAlignment="1" applyProtection="1">
      <alignment horizontal="center" vertical="center" wrapText="1"/>
    </xf>
    <xf numFmtId="0" fontId="13" fillId="13" borderId="24" xfId="2" applyFont="1" applyFill="1" applyBorder="1" applyAlignment="1" applyProtection="1">
      <alignment horizontal="center" vertical="center" wrapText="1"/>
      <protection locked="0"/>
    </xf>
    <xf numFmtId="3" fontId="2" fillId="13" borderId="26" xfId="1" applyNumberFormat="1" applyFont="1" applyFill="1" applyBorder="1" applyAlignment="1">
      <alignment horizontal="center" vertical="center"/>
      <protection locked="0"/>
    </xf>
    <xf numFmtId="0" fontId="13" fillId="3" borderId="55" xfId="2" applyFont="1" applyFill="1" applyBorder="1" applyAlignment="1" applyProtection="1">
      <alignment horizontal="center" vertical="center" wrapText="1"/>
      <protection locked="0"/>
    </xf>
    <xf numFmtId="0" fontId="13" fillId="3" borderId="54" xfId="2" applyFont="1" applyFill="1" applyBorder="1" applyAlignment="1" applyProtection="1">
      <alignment horizontal="center" vertical="center" wrapText="1"/>
      <protection locked="0"/>
    </xf>
    <xf numFmtId="0" fontId="13" fillId="13" borderId="54" xfId="0" applyFont="1" applyFill="1" applyBorder="1" applyAlignment="1" applyProtection="1">
      <alignment horizontal="center" vertical="center" wrapText="1"/>
      <protection locked="0"/>
    </xf>
    <xf numFmtId="0" fontId="13" fillId="0" borderId="55" xfId="0" applyFont="1" applyBorder="1" applyAlignment="1" applyProtection="1">
      <alignment horizontal="center" vertical="center" wrapText="1"/>
      <protection locked="0"/>
    </xf>
    <xf numFmtId="0" fontId="13" fillId="0" borderId="54" xfId="0" applyFont="1" applyBorder="1" applyAlignment="1" applyProtection="1">
      <alignment horizontal="center" vertical="center" wrapText="1"/>
      <protection locked="0"/>
    </xf>
    <xf numFmtId="0" fontId="13" fillId="13" borderId="55" xfId="2" applyFont="1" applyFill="1" applyBorder="1" applyAlignment="1" applyProtection="1">
      <alignment horizontal="center" vertical="center" wrapText="1"/>
      <protection locked="0"/>
    </xf>
    <xf numFmtId="0" fontId="13" fillId="24" borderId="27" xfId="0" applyFont="1" applyFill="1" applyBorder="1" applyAlignment="1" applyProtection="1">
      <alignment horizontal="center" vertical="center" wrapText="1"/>
      <protection locked="0"/>
    </xf>
    <xf numFmtId="0" fontId="16" fillId="24" borderId="26" xfId="0" applyFont="1" applyFill="1" applyBorder="1" applyAlignment="1" applyProtection="1">
      <alignment horizontal="center" vertical="center" wrapText="1"/>
      <protection locked="0"/>
    </xf>
    <xf numFmtId="0" fontId="16" fillId="24" borderId="27" xfId="0" applyFont="1" applyFill="1" applyBorder="1" applyAlignment="1" applyProtection="1">
      <alignment horizontal="center" vertical="center" wrapText="1"/>
      <protection locked="0"/>
    </xf>
    <xf numFmtId="0" fontId="13" fillId="24" borderId="26" xfId="0" applyFont="1" applyFill="1" applyBorder="1" applyAlignment="1" applyProtection="1">
      <alignment horizontal="center" vertical="center" wrapText="1"/>
      <protection locked="0"/>
    </xf>
    <xf numFmtId="0" fontId="2" fillId="3" borderId="28" xfId="1" applyFont="1" applyFill="1" applyBorder="1" applyAlignment="1">
      <alignment horizontal="center" vertical="center" wrapText="1"/>
      <protection locked="0"/>
    </xf>
    <xf numFmtId="0" fontId="16" fillId="24" borderId="55" xfId="0" applyFont="1" applyFill="1" applyBorder="1" applyAlignment="1" applyProtection="1">
      <alignment horizontal="center" vertical="center" wrapText="1"/>
      <protection locked="0"/>
    </xf>
    <xf numFmtId="0" fontId="16" fillId="24" borderId="54" xfId="0" applyFont="1" applyFill="1" applyBorder="1" applyAlignment="1" applyProtection="1">
      <alignment horizontal="center" vertical="center" wrapText="1"/>
      <protection locked="0"/>
    </xf>
    <xf numFmtId="0" fontId="16" fillId="13" borderId="49" xfId="0" applyFont="1" applyFill="1" applyBorder="1" applyAlignment="1" applyProtection="1">
      <alignment horizontal="center" vertical="center" wrapText="1"/>
      <protection locked="0"/>
    </xf>
    <xf numFmtId="0" fontId="16" fillId="13" borderId="52" xfId="0" applyFont="1" applyFill="1" applyBorder="1" applyAlignment="1" applyProtection="1">
      <alignment horizontal="center" vertical="center" wrapText="1"/>
      <protection locked="0"/>
    </xf>
    <xf numFmtId="0" fontId="13" fillId="24" borderId="27" xfId="2" applyFont="1" applyFill="1" applyBorder="1" applyAlignment="1" applyProtection="1">
      <alignment horizontal="center" vertical="center" wrapText="1"/>
      <protection locked="0"/>
    </xf>
    <xf numFmtId="0" fontId="13" fillId="24" borderId="26" xfId="2" applyFont="1" applyFill="1" applyBorder="1" applyAlignment="1" applyProtection="1">
      <alignment horizontal="center" vertical="center" wrapText="1"/>
      <protection locked="0"/>
    </xf>
    <xf numFmtId="0" fontId="13" fillId="0" borderId="24" xfId="2" applyFont="1" applyBorder="1" applyAlignment="1" applyProtection="1">
      <alignment horizontal="center" vertical="center" wrapText="1"/>
      <protection locked="0"/>
    </xf>
    <xf numFmtId="0" fontId="16" fillId="0" borderId="55" xfId="0" applyFont="1" applyBorder="1" applyAlignment="1" applyProtection="1">
      <alignment horizontal="center" vertical="center" wrapText="1"/>
      <protection locked="0"/>
    </xf>
    <xf numFmtId="0" fontId="16" fillId="13" borderId="54" xfId="2" applyFont="1" applyFill="1" applyBorder="1" applyAlignment="1" applyProtection="1">
      <alignment horizontal="center" vertical="center" wrapText="1"/>
      <protection locked="0"/>
    </xf>
    <xf numFmtId="165" fontId="32" fillId="0" borderId="5" xfId="1" applyNumberFormat="1" applyFont="1" applyBorder="1" applyAlignment="1" applyProtection="1">
      <alignment horizontal="center" vertical="center" wrapText="1"/>
    </xf>
    <xf numFmtId="0" fontId="16" fillId="25" borderId="55" xfId="0" applyFont="1" applyFill="1" applyBorder="1" applyAlignment="1" applyProtection="1">
      <alignment horizontal="center" vertical="center" wrapText="1"/>
      <protection locked="0"/>
    </xf>
    <xf numFmtId="0" fontId="16" fillId="25" borderId="54" xfId="0" applyFont="1" applyFill="1" applyBorder="1" applyAlignment="1" applyProtection="1">
      <alignment horizontal="center" vertical="center" wrapText="1"/>
      <protection locked="0"/>
    </xf>
    <xf numFmtId="0" fontId="16" fillId="0" borderId="54" xfId="0" applyFont="1" applyBorder="1" applyAlignment="1" applyProtection="1">
      <alignment horizontal="center" vertical="center" wrapText="1"/>
      <protection locked="0"/>
    </xf>
    <xf numFmtId="0" fontId="7" fillId="0" borderId="9" xfId="2" applyFont="1" applyBorder="1" applyAlignment="1" applyProtection="1">
      <alignment horizontal="center" vertical="center" wrapText="1"/>
      <protection locked="0"/>
    </xf>
    <xf numFmtId="0" fontId="7" fillId="0" borderId="19" xfId="2" applyFont="1" applyBorder="1" applyAlignment="1" applyProtection="1">
      <alignment horizontal="center" vertical="center" wrapText="1"/>
      <protection locked="0"/>
    </xf>
    <xf numFmtId="0" fontId="8" fillId="4" borderId="12" xfId="2" applyFont="1" applyFill="1" applyBorder="1" applyAlignment="1" applyProtection="1">
      <alignment horizontal="left" vertical="center" wrapText="1"/>
      <protection locked="0"/>
    </xf>
    <xf numFmtId="0" fontId="8" fillId="4" borderId="13" xfId="2" applyFont="1" applyFill="1" applyBorder="1" applyAlignment="1" applyProtection="1">
      <alignment horizontal="left" vertical="center" wrapText="1"/>
      <protection locked="0"/>
    </xf>
    <xf numFmtId="0" fontId="5" fillId="3" borderId="0" xfId="2" applyFont="1" applyFill="1" applyAlignment="1" applyProtection="1">
      <alignment horizontal="center"/>
      <protection locked="0"/>
    </xf>
    <xf numFmtId="0" fontId="7" fillId="3" borderId="0" xfId="2" applyFont="1" applyFill="1" applyAlignment="1" applyProtection="1">
      <alignment horizontal="right"/>
      <protection locked="0"/>
    </xf>
    <xf numFmtId="0" fontId="8" fillId="3" borderId="2" xfId="2" applyFont="1" applyFill="1" applyBorder="1" applyAlignment="1" applyProtection="1">
      <alignment horizontal="center"/>
      <protection locked="0"/>
    </xf>
    <xf numFmtId="0" fontId="9" fillId="3" borderId="0" xfId="2" applyFont="1" applyFill="1" applyAlignment="1" applyProtection="1">
      <alignment horizontal="center"/>
      <protection locked="0"/>
    </xf>
    <xf numFmtId="166" fontId="8" fillId="3" borderId="3" xfId="2" applyNumberFormat="1" applyFont="1" applyFill="1" applyBorder="1" applyAlignment="1" applyProtection="1">
      <alignment horizontal="center"/>
      <protection locked="0"/>
    </xf>
    <xf numFmtId="0" fontId="10" fillId="0" borderId="5" xfId="2" applyFont="1" applyBorder="1" applyAlignment="1" applyProtection="1">
      <alignment horizontal="center" vertical="top" wrapText="1"/>
      <protection locked="0"/>
    </xf>
    <xf numFmtId="0" fontId="10" fillId="0" borderId="11" xfId="2" applyFont="1" applyBorder="1" applyAlignment="1" applyProtection="1">
      <alignment horizontal="center" vertical="top" wrapText="1"/>
      <protection locked="0"/>
    </xf>
    <xf numFmtId="0" fontId="6" fillId="0" borderId="5" xfId="2" applyFont="1" applyBorder="1" applyAlignment="1" applyProtection="1">
      <alignment horizontal="center" vertical="top" wrapText="1"/>
      <protection locked="0"/>
    </xf>
    <xf numFmtId="0" fontId="6" fillId="0" borderId="11" xfId="2" applyFont="1" applyBorder="1" applyAlignment="1" applyProtection="1">
      <alignment horizontal="center" vertical="top" wrapText="1"/>
      <protection locked="0"/>
    </xf>
    <xf numFmtId="0" fontId="11" fillId="4" borderId="6" xfId="2" applyFont="1" applyFill="1" applyBorder="1" applyAlignment="1" applyProtection="1">
      <alignment horizontal="center"/>
      <protection locked="0"/>
    </xf>
    <xf numFmtId="0" fontId="11" fillId="4" borderId="2" xfId="2" applyFont="1" applyFill="1" applyBorder="1" applyAlignment="1" applyProtection="1">
      <alignment horizontal="center"/>
      <protection locked="0"/>
    </xf>
    <xf numFmtId="0" fontId="11" fillId="4" borderId="7" xfId="2" applyFont="1" applyFill="1" applyBorder="1" applyAlignment="1" applyProtection="1">
      <alignment horizontal="center"/>
      <protection locked="0"/>
    </xf>
    <xf numFmtId="0" fontId="7" fillId="0" borderId="8" xfId="2" applyFont="1" applyBorder="1" applyAlignment="1" applyProtection="1">
      <alignment horizontal="center"/>
      <protection locked="0"/>
    </xf>
    <xf numFmtId="0" fontId="7" fillId="0" borderId="2" xfId="2" applyFont="1" applyBorder="1" applyAlignment="1" applyProtection="1">
      <alignment horizontal="center"/>
      <protection locked="0"/>
    </xf>
    <xf numFmtId="0" fontId="7" fillId="0" borderId="7" xfId="2" applyFont="1" applyBorder="1" applyAlignment="1" applyProtection="1">
      <alignment horizontal="center"/>
      <protection locked="0"/>
    </xf>
    <xf numFmtId="0" fontId="8" fillId="4" borderId="14" xfId="2" applyFont="1" applyFill="1" applyBorder="1" applyAlignment="1" applyProtection="1">
      <alignment horizontal="left" vertical="center" wrapText="1"/>
      <protection locked="0"/>
    </xf>
    <xf numFmtId="0" fontId="6" fillId="0" borderId="21" xfId="2" applyFont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horizontal="center" vertical="center" wrapText="1"/>
      <protection locked="0"/>
    </xf>
    <xf numFmtId="0" fontId="6" fillId="0" borderId="11" xfId="2" applyFont="1" applyBorder="1" applyAlignment="1" applyProtection="1">
      <alignment horizontal="center" vertical="center" wrapText="1"/>
      <protection locked="0"/>
    </xf>
    <xf numFmtId="167" fontId="6" fillId="0" borderId="30" xfId="2" applyNumberFormat="1" applyFont="1" applyBorder="1" applyAlignment="1">
      <alignment horizontal="center" vertical="center" wrapText="1"/>
    </xf>
    <xf numFmtId="167" fontId="6" fillId="0" borderId="9" xfId="2" applyNumberFormat="1" applyFont="1" applyBorder="1" applyAlignment="1">
      <alignment horizontal="center" vertical="center" wrapText="1"/>
    </xf>
    <xf numFmtId="167" fontId="6" fillId="0" borderId="43" xfId="2" applyNumberFormat="1" applyFont="1" applyBorder="1" applyAlignment="1">
      <alignment horizontal="center" vertical="center" wrapText="1"/>
    </xf>
    <xf numFmtId="168" fontId="15" fillId="0" borderId="30" xfId="2" applyNumberFormat="1" applyFont="1" applyBorder="1" applyAlignment="1">
      <alignment horizontal="center" vertical="center" wrapText="1"/>
    </xf>
    <xf numFmtId="168" fontId="15" fillId="0" borderId="9" xfId="2" applyNumberFormat="1" applyFont="1" applyBorder="1" applyAlignment="1">
      <alignment horizontal="center" vertical="center" wrapText="1"/>
    </xf>
    <xf numFmtId="168" fontId="15" fillId="0" borderId="19" xfId="2" applyNumberFormat="1" applyFont="1" applyBorder="1" applyAlignment="1">
      <alignment horizontal="center" vertical="center" wrapText="1"/>
    </xf>
    <xf numFmtId="9" fontId="6" fillId="3" borderId="28" xfId="2" applyNumberFormat="1" applyFont="1" applyFill="1" applyBorder="1" applyAlignment="1">
      <alignment horizontal="center" vertical="center" wrapText="1"/>
    </xf>
    <xf numFmtId="9" fontId="6" fillId="3" borderId="10" xfId="2" applyNumberFormat="1" applyFont="1" applyFill="1" applyBorder="1" applyAlignment="1">
      <alignment horizontal="center" vertical="center" wrapText="1"/>
    </xf>
    <xf numFmtId="9" fontId="6" fillId="3" borderId="20" xfId="2" applyNumberFormat="1" applyFont="1" applyFill="1" applyBorder="1" applyAlignment="1">
      <alignment horizontal="center" vertical="center" wrapText="1"/>
    </xf>
    <xf numFmtId="169" fontId="6" fillId="3" borderId="28" xfId="2" applyNumberFormat="1" applyFont="1" applyFill="1" applyBorder="1" applyAlignment="1">
      <alignment horizontal="center" vertical="center" wrapText="1"/>
    </xf>
    <xf numFmtId="169" fontId="6" fillId="3" borderId="10" xfId="2" applyNumberFormat="1" applyFont="1" applyFill="1" applyBorder="1" applyAlignment="1">
      <alignment horizontal="center" vertical="center" wrapText="1"/>
    </xf>
    <xf numFmtId="169" fontId="6" fillId="3" borderId="20" xfId="2" applyNumberFormat="1" applyFont="1" applyFill="1" applyBorder="1" applyAlignment="1">
      <alignment horizontal="center" vertical="center" wrapText="1"/>
    </xf>
    <xf numFmtId="167" fontId="19" fillId="0" borderId="47" xfId="2" applyNumberFormat="1" applyFont="1" applyBorder="1" applyAlignment="1">
      <alignment horizontal="center" vertical="center" wrapText="1"/>
    </xf>
    <xf numFmtId="167" fontId="19" fillId="0" borderId="9" xfId="2" applyNumberFormat="1" applyFont="1" applyBorder="1" applyAlignment="1">
      <alignment horizontal="center" vertical="center" wrapText="1"/>
    </xf>
    <xf numFmtId="167" fontId="19" fillId="0" borderId="19" xfId="2" applyNumberFormat="1" applyFont="1" applyBorder="1" applyAlignment="1">
      <alignment horizontal="center" vertical="center" wrapText="1"/>
    </xf>
    <xf numFmtId="0" fontId="7" fillId="4" borderId="10" xfId="2" applyFont="1" applyFill="1" applyBorder="1" applyAlignment="1" applyProtection="1">
      <alignment horizontal="center" vertical="center" wrapText="1"/>
      <protection locked="0"/>
    </xf>
    <xf numFmtId="0" fontId="7" fillId="4" borderId="20" xfId="2" applyFont="1" applyFill="1" applyBorder="1" applyAlignment="1" applyProtection="1">
      <alignment horizontal="center" vertical="center" wrapText="1"/>
      <protection locked="0"/>
    </xf>
    <xf numFmtId="0" fontId="7" fillId="3" borderId="8" xfId="2" applyFont="1" applyFill="1" applyBorder="1" applyAlignment="1" applyProtection="1">
      <alignment horizontal="center"/>
      <protection locked="0"/>
    </xf>
    <xf numFmtId="0" fontId="7" fillId="3" borderId="2" xfId="2" applyFont="1" applyFill="1" applyBorder="1" applyAlignment="1" applyProtection="1">
      <alignment horizontal="center"/>
      <protection locked="0"/>
    </xf>
    <xf numFmtId="0" fontId="10" fillId="3" borderId="60" xfId="2" applyFont="1" applyFill="1" applyBorder="1" applyAlignment="1" applyProtection="1">
      <alignment horizontal="center" vertical="center" wrapText="1"/>
      <protection locked="0"/>
    </xf>
    <xf numFmtId="0" fontId="10" fillId="3" borderId="61" xfId="2" applyFont="1" applyFill="1" applyBorder="1" applyAlignment="1" applyProtection="1">
      <alignment horizontal="center" vertical="center" wrapText="1"/>
      <protection locked="0"/>
    </xf>
    <xf numFmtId="0" fontId="6" fillId="3" borderId="0" xfId="2" applyFont="1" applyFill="1" applyAlignment="1" applyProtection="1">
      <alignment horizontal="center"/>
      <protection locked="0"/>
    </xf>
    <xf numFmtId="0" fontId="6" fillId="3" borderId="2" xfId="2" applyFont="1" applyFill="1" applyBorder="1" applyAlignment="1" applyProtection="1">
      <alignment horizontal="center"/>
      <protection locked="0"/>
    </xf>
    <xf numFmtId="0" fontId="6" fillId="3" borderId="3" xfId="2" applyFont="1" applyFill="1" applyBorder="1" applyAlignment="1" applyProtection="1">
      <alignment horizontal="center"/>
      <protection locked="0"/>
    </xf>
    <xf numFmtId="0" fontId="25" fillId="3" borderId="0" xfId="1" applyFont="1" applyFill="1" applyAlignment="1">
      <alignment horizontal="center" vertical="center"/>
      <protection locked="0"/>
    </xf>
    <xf numFmtId="0" fontId="26" fillId="11" borderId="63" xfId="1" applyFont="1" applyFill="1" applyBorder="1" applyAlignment="1">
      <alignment horizontal="center" vertical="center"/>
      <protection locked="0"/>
    </xf>
    <xf numFmtId="0" fontId="26" fillId="11" borderId="16" xfId="1" applyFont="1" applyFill="1" applyBorder="1" applyAlignment="1">
      <alignment horizontal="center" vertical="center"/>
      <protection locked="0"/>
    </xf>
    <xf numFmtId="0" fontId="26" fillId="11" borderId="13" xfId="1" applyFont="1" applyFill="1" applyBorder="1" applyAlignment="1">
      <alignment horizontal="center" vertical="center"/>
      <protection locked="0"/>
    </xf>
    <xf numFmtId="0" fontId="26" fillId="11" borderId="12" xfId="1" applyFont="1" applyFill="1" applyBorder="1" applyAlignment="1">
      <alignment horizontal="center" vertical="center"/>
      <protection locked="0"/>
    </xf>
    <xf numFmtId="0" fontId="28" fillId="3" borderId="29" xfId="2" applyFont="1" applyFill="1" applyBorder="1" applyAlignment="1" applyProtection="1">
      <alignment horizontal="center" vertical="center" wrapText="1"/>
      <protection locked="0"/>
    </xf>
    <xf numFmtId="0" fontId="28" fillId="3" borderId="35" xfId="2" applyFont="1" applyFill="1" applyBorder="1" applyAlignment="1" applyProtection="1">
      <alignment horizontal="center" vertical="center" wrapText="1"/>
      <protection locked="0"/>
    </xf>
    <xf numFmtId="0" fontId="28" fillId="3" borderId="34" xfId="2" applyFont="1" applyFill="1" applyBorder="1" applyAlignment="1" applyProtection="1">
      <alignment horizontal="center" vertical="center" wrapText="1"/>
      <protection locked="0"/>
    </xf>
    <xf numFmtId="0" fontId="28" fillId="3" borderId="53" xfId="2" applyFont="1" applyFill="1" applyBorder="1" applyAlignment="1" applyProtection="1">
      <alignment horizontal="center" vertical="center" wrapText="1"/>
      <protection locked="0"/>
    </xf>
    <xf numFmtId="0" fontId="2" fillId="3" borderId="60" xfId="1" applyFont="1" applyFill="1" applyBorder="1" applyAlignment="1">
      <alignment horizontal="left" vertical="center" wrapText="1"/>
      <protection locked="0"/>
    </xf>
    <xf numFmtId="0" fontId="2" fillId="3" borderId="3" xfId="1" applyFont="1" applyFill="1" applyBorder="1" applyAlignment="1">
      <alignment horizontal="left" vertical="center" wrapText="1"/>
      <protection locked="0"/>
    </xf>
    <xf numFmtId="0" fontId="2" fillId="3" borderId="61" xfId="1" applyFont="1" applyFill="1" applyBorder="1" applyAlignment="1">
      <alignment horizontal="left" vertical="center" wrapText="1"/>
      <protection locked="0"/>
    </xf>
    <xf numFmtId="171" fontId="2" fillId="3" borderId="22" xfId="1" applyNumberFormat="1" applyFont="1" applyFill="1" applyBorder="1" applyAlignment="1">
      <alignment horizontal="center" vertical="center" wrapText="1"/>
      <protection locked="0"/>
    </xf>
    <xf numFmtId="171" fontId="2" fillId="3" borderId="56" xfId="1" applyNumberFormat="1" applyFont="1" applyFill="1" applyBorder="1" applyAlignment="1">
      <alignment horizontal="center" vertical="center" wrapText="1"/>
      <protection locked="0"/>
    </xf>
    <xf numFmtId="171" fontId="2" fillId="3" borderId="25" xfId="1" applyNumberFormat="1" applyFont="1" applyFill="1" applyBorder="1" applyAlignment="1">
      <alignment horizontal="center" vertical="center" wrapText="1"/>
      <protection locked="0"/>
    </xf>
    <xf numFmtId="0" fontId="2" fillId="3" borderId="64" xfId="1" applyFont="1" applyFill="1" applyBorder="1" applyAlignment="1">
      <alignment horizontal="center" vertical="center" wrapText="1"/>
      <protection locked="0"/>
    </xf>
    <xf numFmtId="0" fontId="2" fillId="3" borderId="62" xfId="1" applyFont="1" applyFill="1" applyBorder="1" applyAlignment="1">
      <alignment horizontal="center" vertical="center" wrapText="1"/>
      <protection locked="0"/>
    </xf>
    <xf numFmtId="0" fontId="2" fillId="3" borderId="65" xfId="1" applyFont="1" applyFill="1" applyBorder="1" applyAlignment="1">
      <alignment horizontal="center" vertical="center" wrapText="1"/>
      <protection locked="0"/>
    </xf>
    <xf numFmtId="0" fontId="2" fillId="3" borderId="66" xfId="1" applyFont="1" applyFill="1" applyBorder="1" applyAlignment="1">
      <alignment horizontal="center" vertical="center" wrapText="1"/>
      <protection locked="0"/>
    </xf>
    <xf numFmtId="0" fontId="2" fillId="3" borderId="67" xfId="1" applyFont="1" applyFill="1" applyBorder="1" applyAlignment="1">
      <alignment horizontal="center" vertical="center" wrapText="1"/>
      <protection locked="0"/>
    </xf>
    <xf numFmtId="0" fontId="2" fillId="3" borderId="68" xfId="1" applyFont="1" applyFill="1" applyBorder="1" applyAlignment="1">
      <alignment horizontal="center" vertical="center" wrapText="1"/>
      <protection locked="0"/>
    </xf>
    <xf numFmtId="171" fontId="2" fillId="3" borderId="60" xfId="1" applyNumberFormat="1" applyFont="1" applyFill="1" applyBorder="1" applyAlignment="1">
      <alignment horizontal="center" vertical="center" wrapText="1"/>
      <protection locked="0"/>
    </xf>
    <xf numFmtId="171" fontId="2" fillId="3" borderId="3" xfId="1" applyNumberFormat="1" applyFont="1" applyFill="1" applyBorder="1" applyAlignment="1">
      <alignment horizontal="center" vertical="center" wrapText="1"/>
      <protection locked="0"/>
    </xf>
    <xf numFmtId="171" fontId="2" fillId="3" borderId="61" xfId="1" applyNumberFormat="1" applyFont="1" applyFill="1" applyBorder="1" applyAlignment="1">
      <alignment horizontal="center" vertical="center" wrapText="1"/>
      <protection locked="0"/>
    </xf>
    <xf numFmtId="0" fontId="2" fillId="3" borderId="60" xfId="1" applyFont="1" applyFill="1" applyBorder="1" applyAlignment="1">
      <alignment horizontal="center" vertical="center" wrapText="1"/>
      <protection locked="0"/>
    </xf>
    <xf numFmtId="0" fontId="2" fillId="3" borderId="3" xfId="1" applyFont="1" applyFill="1" applyBorder="1" applyAlignment="1">
      <alignment horizontal="center" vertical="center" wrapText="1"/>
      <protection locked="0"/>
    </xf>
    <xf numFmtId="0" fontId="2" fillId="3" borderId="61" xfId="1" applyFont="1" applyFill="1" applyBorder="1" applyAlignment="1">
      <alignment horizontal="center" vertical="center" wrapText="1"/>
      <protection locked="0"/>
    </xf>
    <xf numFmtId="0" fontId="2" fillId="3" borderId="12" xfId="1" applyFont="1" applyFill="1" applyBorder="1" applyAlignment="1">
      <alignment horizontal="center" vertical="center" wrapText="1"/>
      <protection locked="0"/>
    </xf>
    <xf numFmtId="0" fontId="2" fillId="3" borderId="16" xfId="1" applyFont="1" applyFill="1" applyBorder="1" applyAlignment="1">
      <alignment horizontal="center" vertical="center" wrapText="1"/>
      <protection locked="0"/>
    </xf>
    <xf numFmtId="0" fontId="2" fillId="3" borderId="13" xfId="1" applyFont="1" applyFill="1" applyBorder="1" applyAlignment="1">
      <alignment horizontal="center" vertical="center" wrapText="1"/>
      <protection locked="0"/>
    </xf>
    <xf numFmtId="0" fontId="27" fillId="3" borderId="12" xfId="1" applyFont="1" applyFill="1" applyBorder="1" applyAlignment="1">
      <alignment horizontal="center" vertical="top" wrapText="1"/>
      <protection locked="0"/>
    </xf>
    <xf numFmtId="0" fontId="27" fillId="3" borderId="16" xfId="1" applyFont="1" applyFill="1" applyBorder="1" applyAlignment="1">
      <alignment horizontal="center" vertical="top" wrapText="1"/>
      <protection locked="0"/>
    </xf>
    <xf numFmtId="0" fontId="27" fillId="3" borderId="13" xfId="1" applyFont="1" applyFill="1" applyBorder="1" applyAlignment="1">
      <alignment horizontal="center" vertical="top" wrapText="1"/>
      <protection locked="0"/>
    </xf>
    <xf numFmtId="171" fontId="66" fillId="3" borderId="60" xfId="1" applyNumberFormat="1" applyFont="1" applyFill="1" applyBorder="1" applyAlignment="1">
      <alignment horizontal="center" vertical="center" wrapText="1"/>
      <protection locked="0"/>
    </xf>
    <xf numFmtId="171" fontId="66" fillId="3" borderId="3" xfId="1" applyNumberFormat="1" applyFont="1" applyFill="1" applyBorder="1" applyAlignment="1">
      <alignment horizontal="center" vertical="center" wrapText="1"/>
      <protection locked="0"/>
    </xf>
    <xf numFmtId="171" fontId="66" fillId="3" borderId="61" xfId="1" applyNumberFormat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left" vertical="top" wrapText="1"/>
      <protection locked="0"/>
    </xf>
    <xf numFmtId="0" fontId="27" fillId="3" borderId="62" xfId="1" applyFont="1" applyFill="1" applyBorder="1" applyAlignment="1">
      <alignment horizontal="left" vertical="top" wrapText="1"/>
      <protection locked="0"/>
    </xf>
    <xf numFmtId="0" fontId="27" fillId="3" borderId="65" xfId="1" applyFont="1" applyFill="1" applyBorder="1" applyAlignment="1">
      <alignment horizontal="left" vertical="top" wrapText="1"/>
      <protection locked="0"/>
    </xf>
    <xf numFmtId="0" fontId="2" fillId="3" borderId="64" xfId="1" applyFont="1" applyFill="1" applyBorder="1" applyAlignment="1">
      <alignment horizontal="left" vertical="center" wrapText="1"/>
      <protection locked="0"/>
    </xf>
    <xf numFmtId="0" fontId="2" fillId="3" borderId="62" xfId="1" applyFont="1" applyFill="1" applyBorder="1" applyAlignment="1">
      <alignment horizontal="left" vertical="center" wrapText="1"/>
      <protection locked="0"/>
    </xf>
    <xf numFmtId="0" fontId="2" fillId="3" borderId="65" xfId="1" applyFont="1" applyFill="1" applyBorder="1" applyAlignment="1">
      <alignment horizontal="left" vertical="center" wrapText="1"/>
      <protection locked="0"/>
    </xf>
    <xf numFmtId="0" fontId="27" fillId="0" borderId="64" xfId="1" applyFont="1" applyBorder="1" applyAlignment="1">
      <alignment horizontal="center" vertical="center"/>
      <protection locked="0"/>
    </xf>
    <xf numFmtId="0" fontId="27" fillId="0" borderId="62" xfId="1" applyFont="1" applyBorder="1" applyAlignment="1">
      <alignment horizontal="center" vertical="center"/>
      <protection locked="0"/>
    </xf>
    <xf numFmtId="0" fontId="27" fillId="0" borderId="65" xfId="1" applyFont="1" applyBorder="1" applyAlignment="1">
      <alignment horizontal="center" vertical="center"/>
      <protection locked="0"/>
    </xf>
    <xf numFmtId="0" fontId="27" fillId="3" borderId="60" xfId="1" applyFont="1" applyFill="1" applyBorder="1" applyAlignment="1">
      <alignment horizontal="center" vertical="center" wrapText="1"/>
      <protection locked="0"/>
    </xf>
    <xf numFmtId="0" fontId="27" fillId="3" borderId="3" xfId="1" applyFont="1" applyFill="1" applyBorder="1" applyAlignment="1">
      <alignment horizontal="center" vertical="center" wrapText="1"/>
      <protection locked="0"/>
    </xf>
    <xf numFmtId="0" fontId="27" fillId="3" borderId="61" xfId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center" vertical="center" wrapText="1"/>
      <protection locked="0"/>
    </xf>
    <xf numFmtId="0" fontId="27" fillId="3" borderId="62" xfId="1" applyFont="1" applyFill="1" applyBorder="1" applyAlignment="1">
      <alignment horizontal="center" vertical="center" wrapText="1"/>
      <protection locked="0"/>
    </xf>
    <xf numFmtId="0" fontId="27" fillId="3" borderId="65" xfId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center" vertical="top" wrapText="1"/>
      <protection locked="0"/>
    </xf>
    <xf numFmtId="0" fontId="27" fillId="3" borderId="62" xfId="1" applyFont="1" applyFill="1" applyBorder="1" applyAlignment="1">
      <alignment horizontal="center" vertical="top" wrapText="1"/>
      <protection locked="0"/>
    </xf>
    <xf numFmtId="0" fontId="27" fillId="3" borderId="65" xfId="1" applyFont="1" applyFill="1" applyBorder="1" applyAlignment="1">
      <alignment horizontal="center" vertical="top" wrapText="1"/>
      <protection locked="0"/>
    </xf>
    <xf numFmtId="0" fontId="60" fillId="0" borderId="12" xfId="1" applyFont="1" applyBorder="1" applyAlignment="1">
      <alignment horizontal="left" vertical="top" wrapText="1"/>
      <protection locked="0"/>
    </xf>
    <xf numFmtId="0" fontId="60" fillId="0" borderId="16" xfId="1" applyFont="1" applyBorder="1" applyAlignment="1">
      <alignment horizontal="left" vertical="top" wrapText="1"/>
      <protection locked="0"/>
    </xf>
    <xf numFmtId="0" fontId="60" fillId="0" borderId="13" xfId="1" applyFont="1" applyBorder="1" applyAlignment="1">
      <alignment horizontal="left" vertical="top" wrapText="1"/>
      <protection locked="0"/>
    </xf>
    <xf numFmtId="171" fontId="2" fillId="3" borderId="12" xfId="1" applyNumberFormat="1" applyFont="1" applyFill="1" applyBorder="1" applyAlignment="1">
      <alignment horizontal="center" vertical="top" wrapText="1"/>
      <protection locked="0"/>
    </xf>
    <xf numFmtId="171" fontId="2" fillId="3" borderId="16" xfId="1" applyNumberFormat="1" applyFont="1" applyFill="1" applyBorder="1" applyAlignment="1">
      <alignment horizontal="center" vertical="top" wrapText="1"/>
      <protection locked="0"/>
    </xf>
    <xf numFmtId="171" fontId="2" fillId="3" borderId="13" xfId="1" applyNumberFormat="1" applyFont="1" applyFill="1" applyBorder="1" applyAlignment="1">
      <alignment horizontal="center" vertical="top" wrapText="1"/>
      <protection locked="0"/>
    </xf>
    <xf numFmtId="49" fontId="27" fillId="3" borderId="60" xfId="1" applyNumberFormat="1" applyFont="1" applyFill="1" applyBorder="1" applyAlignment="1">
      <alignment horizontal="left" vertical="center" wrapText="1"/>
      <protection locked="0"/>
    </xf>
    <xf numFmtId="49" fontId="27" fillId="3" borderId="3" xfId="1" applyNumberFormat="1" applyFont="1" applyFill="1" applyBorder="1" applyAlignment="1">
      <alignment horizontal="left" vertical="center" wrapText="1"/>
      <protection locked="0"/>
    </xf>
    <xf numFmtId="49" fontId="27" fillId="3" borderId="61" xfId="1" applyNumberFormat="1" applyFont="1" applyFill="1" applyBorder="1" applyAlignment="1">
      <alignment horizontal="left" vertical="center" wrapText="1"/>
      <protection locked="0"/>
    </xf>
    <xf numFmtId="171" fontId="27" fillId="3" borderId="60" xfId="1" applyNumberFormat="1" applyFont="1" applyFill="1" applyBorder="1" applyAlignment="1">
      <alignment horizontal="center" vertical="center" wrapText="1"/>
      <protection locked="0"/>
    </xf>
    <xf numFmtId="171" fontId="27" fillId="3" borderId="3" xfId="1" applyNumberFormat="1" applyFont="1" applyFill="1" applyBorder="1" applyAlignment="1">
      <alignment horizontal="center" vertical="center" wrapText="1"/>
      <protection locked="0"/>
    </xf>
    <xf numFmtId="171" fontId="27" fillId="3" borderId="61" xfId="1" applyNumberFormat="1" applyFont="1" applyFill="1" applyBorder="1" applyAlignment="1">
      <alignment horizontal="center" vertical="center" wrapText="1"/>
      <protection locked="0"/>
    </xf>
    <xf numFmtId="0" fontId="60" fillId="3" borderId="64" xfId="1" applyFont="1" applyFill="1" applyBorder="1" applyAlignment="1">
      <alignment horizontal="left" vertical="center" wrapText="1"/>
      <protection locked="0"/>
    </xf>
    <xf numFmtId="0" fontId="60" fillId="3" borderId="62" xfId="1" applyFont="1" applyFill="1" applyBorder="1" applyAlignment="1">
      <alignment horizontal="left" vertical="center" wrapText="1"/>
      <protection locked="0"/>
    </xf>
    <xf numFmtId="0" fontId="60" fillId="3" borderId="65" xfId="1" applyFont="1" applyFill="1" applyBorder="1" applyAlignment="1">
      <alignment horizontal="left" vertical="center" wrapText="1"/>
      <protection locked="0"/>
    </xf>
    <xf numFmtId="171" fontId="60" fillId="3" borderId="60" xfId="1" applyNumberFormat="1" applyFont="1" applyFill="1" applyBorder="1" applyAlignment="1">
      <alignment horizontal="center" vertical="center" wrapText="1"/>
      <protection locked="0"/>
    </xf>
    <xf numFmtId="171" fontId="60" fillId="3" borderId="3" xfId="1" applyNumberFormat="1" applyFont="1" applyFill="1" applyBorder="1" applyAlignment="1">
      <alignment horizontal="center" vertical="center" wrapText="1"/>
      <protection locked="0"/>
    </xf>
    <xf numFmtId="171" fontId="60" fillId="3" borderId="61" xfId="1" applyNumberFormat="1" applyFont="1" applyFill="1" applyBorder="1" applyAlignment="1">
      <alignment horizontal="center" vertical="center" wrapText="1"/>
      <protection locked="0"/>
    </xf>
    <xf numFmtId="0" fontId="60" fillId="3" borderId="64" xfId="1" applyFont="1" applyFill="1" applyBorder="1" applyAlignment="1">
      <alignment horizontal="center" vertical="center" wrapText="1"/>
      <protection locked="0"/>
    </xf>
    <xf numFmtId="0" fontId="60" fillId="3" borderId="62" xfId="1" applyFont="1" applyFill="1" applyBorder="1" applyAlignment="1">
      <alignment horizontal="center" vertical="center" wrapText="1"/>
      <protection locked="0"/>
    </xf>
    <xf numFmtId="0" fontId="60" fillId="3" borderId="65" xfId="1" applyFont="1" applyFill="1" applyBorder="1" applyAlignment="1">
      <alignment horizontal="center" vertical="center" wrapText="1"/>
      <protection locked="0"/>
    </xf>
    <xf numFmtId="0" fontId="60" fillId="3" borderId="60" xfId="1" applyFont="1" applyFill="1" applyBorder="1" applyAlignment="1">
      <alignment horizontal="left" vertical="center" wrapText="1"/>
      <protection locked="0"/>
    </xf>
    <xf numFmtId="0" fontId="60" fillId="3" borderId="3" xfId="1" applyFont="1" applyFill="1" applyBorder="1" applyAlignment="1">
      <alignment horizontal="left" vertical="center" wrapText="1"/>
      <protection locked="0"/>
    </xf>
    <xf numFmtId="0" fontId="60" fillId="3" borderId="61" xfId="1" applyFont="1" applyFill="1" applyBorder="1" applyAlignment="1">
      <alignment horizontal="left" vertical="center" wrapText="1"/>
      <protection locked="0"/>
    </xf>
    <xf numFmtId="171" fontId="2" fillId="3" borderId="66" xfId="1" applyNumberFormat="1" applyFont="1" applyFill="1" applyBorder="1" applyAlignment="1">
      <alignment horizontal="center" vertical="center" wrapText="1"/>
      <protection locked="0"/>
    </xf>
    <xf numFmtId="171" fontId="2" fillId="3" borderId="67" xfId="1" applyNumberFormat="1" applyFont="1" applyFill="1" applyBorder="1" applyAlignment="1">
      <alignment horizontal="center" vertical="center" wrapText="1"/>
      <protection locked="0"/>
    </xf>
    <xf numFmtId="171" fontId="2" fillId="3" borderId="68" xfId="1" applyNumberFormat="1" applyFont="1" applyFill="1" applyBorder="1" applyAlignment="1">
      <alignment horizontal="center" vertical="center" wrapText="1"/>
      <protection locked="0"/>
    </xf>
    <xf numFmtId="170" fontId="2" fillId="3" borderId="60" xfId="1" applyNumberFormat="1" applyFont="1" applyFill="1" applyBorder="1" applyAlignment="1">
      <alignment horizontal="left" vertical="center" wrapText="1"/>
      <protection locked="0"/>
    </xf>
    <xf numFmtId="170" fontId="2" fillId="3" borderId="3" xfId="1" applyNumberFormat="1" applyFont="1" applyFill="1" applyBorder="1" applyAlignment="1">
      <alignment horizontal="left" vertical="center" wrapText="1"/>
      <protection locked="0"/>
    </xf>
    <xf numFmtId="170" fontId="2" fillId="3" borderId="61" xfId="1" applyNumberFormat="1" applyFont="1" applyFill="1" applyBorder="1" applyAlignment="1">
      <alignment horizontal="left" vertical="center" wrapText="1"/>
      <protection locked="0"/>
    </xf>
    <xf numFmtId="171" fontId="27" fillId="3" borderId="60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3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61" xfId="1" quotePrefix="1" applyNumberFormat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center" vertical="top" wrapText="1"/>
      <protection locked="0"/>
    </xf>
    <xf numFmtId="0" fontId="27" fillId="3" borderId="3" xfId="1" applyFont="1" applyFill="1" applyBorder="1" applyAlignment="1">
      <alignment horizontal="center" vertical="top" wrapText="1"/>
      <protection locked="0"/>
    </xf>
    <xf numFmtId="0" fontId="27" fillId="3" borderId="61" xfId="1" applyFont="1" applyFill="1" applyBorder="1" applyAlignment="1">
      <alignment horizontal="center" vertical="top" wrapText="1"/>
      <protection locked="0"/>
    </xf>
    <xf numFmtId="171" fontId="2" fillId="3" borderId="35" xfId="1" applyNumberFormat="1" applyFont="1" applyFill="1" applyBorder="1" applyAlignment="1">
      <alignment horizontal="center" vertical="center" wrapText="1"/>
      <protection locked="0"/>
    </xf>
    <xf numFmtId="171" fontId="2" fillId="3" borderId="0" xfId="1" applyNumberFormat="1" applyFont="1" applyFill="1" applyAlignment="1">
      <alignment horizontal="center" vertical="center" wrapText="1"/>
      <protection locked="0"/>
    </xf>
    <xf numFmtId="171" fontId="2" fillId="3" borderId="57" xfId="1" applyNumberFormat="1" applyFont="1" applyFill="1" applyBorder="1" applyAlignment="1">
      <alignment horizontal="center" vertical="center" wrapText="1"/>
      <protection locked="0"/>
    </xf>
    <xf numFmtId="170" fontId="27" fillId="3" borderId="64" xfId="1" applyNumberFormat="1" applyFont="1" applyFill="1" applyBorder="1" applyAlignment="1">
      <alignment horizontal="center" vertical="center"/>
      <protection locked="0"/>
    </xf>
    <xf numFmtId="0" fontId="27" fillId="3" borderId="62" xfId="1" applyFont="1" applyFill="1" applyBorder="1" applyAlignment="1">
      <alignment horizontal="center" vertical="center"/>
      <protection locked="0"/>
    </xf>
    <xf numFmtId="0" fontId="27" fillId="3" borderId="65" xfId="1" applyFont="1" applyFill="1" applyBorder="1" applyAlignment="1">
      <alignment horizontal="center" vertical="center"/>
      <protection locked="0"/>
    </xf>
    <xf numFmtId="49" fontId="27" fillId="3" borderId="12" xfId="1" applyNumberFormat="1" applyFont="1" applyFill="1" applyBorder="1" applyAlignment="1">
      <alignment horizontal="left" vertical="center" wrapText="1"/>
      <protection locked="0"/>
    </xf>
    <xf numFmtId="49" fontId="27" fillId="3" borderId="16" xfId="1" applyNumberFormat="1" applyFont="1" applyFill="1" applyBorder="1" applyAlignment="1">
      <alignment horizontal="left" vertical="center" wrapText="1"/>
      <protection locked="0"/>
    </xf>
    <xf numFmtId="49" fontId="27" fillId="3" borderId="13" xfId="1" applyNumberFormat="1" applyFont="1" applyFill="1" applyBorder="1" applyAlignment="1">
      <alignment horizontal="left" vertical="center" wrapText="1"/>
      <protection locked="0"/>
    </xf>
    <xf numFmtId="171" fontId="27" fillId="3" borderId="12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16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13" xfId="1" quotePrefix="1" applyNumberFormat="1" applyFont="1" applyFill="1" applyBorder="1" applyAlignment="1">
      <alignment horizontal="center" vertical="center" wrapText="1"/>
      <protection locked="0"/>
    </xf>
    <xf numFmtId="0" fontId="27" fillId="3" borderId="12" xfId="1" applyFont="1" applyFill="1" applyBorder="1" applyAlignment="1">
      <alignment horizontal="center" vertical="center" wrapText="1"/>
      <protection locked="0"/>
    </xf>
    <xf numFmtId="0" fontId="27" fillId="3" borderId="16" xfId="1" applyFont="1" applyFill="1" applyBorder="1" applyAlignment="1">
      <alignment horizontal="center" vertical="center" wrapText="1"/>
      <protection locked="0"/>
    </xf>
    <xf numFmtId="0" fontId="27" fillId="3" borderId="13" xfId="1" applyFont="1" applyFill="1" applyBorder="1" applyAlignment="1">
      <alignment horizontal="center" vertical="center" wrapText="1"/>
      <protection locked="0"/>
    </xf>
    <xf numFmtId="171" fontId="2" fillId="3" borderId="64" xfId="1" applyNumberFormat="1" applyFont="1" applyFill="1" applyBorder="1" applyAlignment="1">
      <alignment horizontal="center" vertical="center" wrapText="1"/>
      <protection locked="0"/>
    </xf>
    <xf numFmtId="171" fontId="2" fillId="3" borderId="62" xfId="1" applyNumberFormat="1" applyFont="1" applyFill="1" applyBorder="1" applyAlignment="1">
      <alignment horizontal="center" vertical="center" wrapText="1"/>
      <protection locked="0"/>
    </xf>
    <xf numFmtId="171" fontId="2" fillId="3" borderId="65" xfId="1" applyNumberFormat="1" applyFont="1" applyFill="1" applyBorder="1" applyAlignment="1">
      <alignment horizontal="center" vertical="center" wrapText="1"/>
      <protection locked="0"/>
    </xf>
    <xf numFmtId="0" fontId="2" fillId="3" borderId="72" xfId="1" applyFont="1" applyFill="1" applyBorder="1" applyAlignment="1">
      <alignment horizontal="center" vertical="center" wrapText="1"/>
      <protection locked="0"/>
    </xf>
    <xf numFmtId="0" fontId="2" fillId="3" borderId="73" xfId="1" applyFont="1" applyFill="1" applyBorder="1" applyAlignment="1">
      <alignment horizontal="center" vertical="center" wrapText="1"/>
      <protection locked="0"/>
    </xf>
    <xf numFmtId="0" fontId="2" fillId="3" borderId="74" xfId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left" vertical="center"/>
      <protection locked="0"/>
    </xf>
    <xf numFmtId="0" fontId="27" fillId="3" borderId="3" xfId="1" applyFont="1" applyFill="1" applyBorder="1" applyAlignment="1">
      <alignment horizontal="left" vertical="center"/>
      <protection locked="0"/>
    </xf>
    <xf numFmtId="0" fontId="27" fillId="3" borderId="61" xfId="1" applyFont="1" applyFill="1" applyBorder="1" applyAlignment="1">
      <alignment horizontal="left" vertical="center"/>
      <protection locked="0"/>
    </xf>
    <xf numFmtId="0" fontId="27" fillId="3" borderId="64" xfId="1" applyFont="1" applyFill="1" applyBorder="1" applyAlignment="1">
      <alignment horizontal="left" vertical="center" wrapText="1"/>
      <protection locked="0"/>
    </xf>
    <xf numFmtId="0" fontId="27" fillId="3" borderId="62" xfId="1" applyFont="1" applyFill="1" applyBorder="1" applyAlignment="1">
      <alignment horizontal="left" vertical="center" wrapText="1"/>
      <protection locked="0"/>
    </xf>
    <xf numFmtId="0" fontId="27" fillId="3" borderId="65" xfId="1" applyFont="1" applyFill="1" applyBorder="1" applyAlignment="1">
      <alignment horizontal="left" vertical="center" wrapText="1"/>
      <protection locked="0"/>
    </xf>
    <xf numFmtId="0" fontId="27" fillId="3" borderId="60" xfId="1" applyFont="1" applyFill="1" applyBorder="1" applyAlignment="1">
      <alignment horizontal="center" vertical="center"/>
      <protection locked="0"/>
    </xf>
    <xf numFmtId="0" fontId="27" fillId="3" borderId="3" xfId="1" applyFont="1" applyFill="1" applyBorder="1" applyAlignment="1">
      <alignment horizontal="center" vertical="center"/>
      <protection locked="0"/>
    </xf>
    <xf numFmtId="0" fontId="27" fillId="3" borderId="61" xfId="1" applyFont="1" applyFill="1" applyBorder="1" applyAlignment="1">
      <alignment horizontal="center" vertical="center"/>
      <protection locked="0"/>
    </xf>
    <xf numFmtId="0" fontId="27" fillId="3" borderId="60" xfId="1" applyFont="1" applyFill="1" applyBorder="1" applyAlignment="1">
      <alignment horizontal="left" vertical="top"/>
      <protection locked="0"/>
    </xf>
    <xf numFmtId="0" fontId="27" fillId="3" borderId="3" xfId="1" applyFont="1" applyFill="1" applyBorder="1" applyAlignment="1">
      <alignment horizontal="left" vertical="top"/>
      <protection locked="0"/>
    </xf>
    <xf numFmtId="0" fontId="27" fillId="3" borderId="61" xfId="1" applyFont="1" applyFill="1" applyBorder="1" applyAlignment="1">
      <alignment horizontal="left" vertical="top"/>
      <protection locked="0"/>
    </xf>
    <xf numFmtId="0" fontId="30" fillId="3" borderId="2" xfId="2" applyFont="1" applyFill="1" applyBorder="1" applyAlignment="1" applyProtection="1">
      <alignment horizontal="center"/>
      <protection locked="0"/>
    </xf>
    <xf numFmtId="3" fontId="2" fillId="0" borderId="0" xfId="1" applyNumberFormat="1" applyFont="1" applyAlignment="1">
      <alignment horizontal="left" vertical="center"/>
      <protection locked="0"/>
    </xf>
    <xf numFmtId="170" fontId="2" fillId="3" borderId="64" xfId="1" applyNumberFormat="1" applyFont="1" applyFill="1" applyBorder="1" applyAlignment="1">
      <alignment horizontal="left" vertical="center" wrapText="1"/>
      <protection locked="0"/>
    </xf>
    <xf numFmtId="0" fontId="2" fillId="3" borderId="51" xfId="1" applyFont="1" applyFill="1" applyBorder="1" applyAlignment="1">
      <alignment horizontal="left" vertical="center" wrapText="1"/>
      <protection locked="0"/>
    </xf>
    <xf numFmtId="0" fontId="2" fillId="3" borderId="77" xfId="1" applyFont="1" applyFill="1" applyBorder="1" applyAlignment="1">
      <alignment horizontal="left" vertical="center" wrapText="1"/>
      <protection locked="0"/>
    </xf>
    <xf numFmtId="0" fontId="2" fillId="3" borderId="50" xfId="1" applyFont="1" applyFill="1" applyBorder="1" applyAlignment="1">
      <alignment horizontal="left" vertical="center" wrapText="1"/>
      <protection locked="0"/>
    </xf>
    <xf numFmtId="171" fontId="2" fillId="3" borderId="12" xfId="1" applyNumberFormat="1" applyFont="1" applyFill="1" applyBorder="1" applyAlignment="1">
      <alignment horizontal="center" vertical="center" wrapText="1"/>
      <protection locked="0"/>
    </xf>
    <xf numFmtId="171" fontId="2" fillId="3" borderId="16" xfId="1" applyNumberFormat="1" applyFont="1" applyFill="1" applyBorder="1" applyAlignment="1">
      <alignment horizontal="center" vertical="center" wrapText="1"/>
      <protection locked="0"/>
    </xf>
    <xf numFmtId="171" fontId="2" fillId="3" borderId="13" xfId="1" applyNumberFormat="1" applyFont="1" applyFill="1" applyBorder="1" applyAlignment="1">
      <alignment horizontal="center" vertical="center" wrapText="1"/>
      <protection locked="0"/>
    </xf>
    <xf numFmtId="0" fontId="2" fillId="3" borderId="51" xfId="1" applyFont="1" applyFill="1" applyBorder="1" applyAlignment="1">
      <alignment horizontal="center" vertical="center" wrapText="1"/>
      <protection locked="0"/>
    </xf>
    <xf numFmtId="0" fontId="2" fillId="3" borderId="77" xfId="1" applyFont="1" applyFill="1" applyBorder="1" applyAlignment="1">
      <alignment horizontal="center" vertical="center" wrapText="1"/>
      <protection locked="0"/>
    </xf>
    <xf numFmtId="0" fontId="2" fillId="3" borderId="50" xfId="1" applyFont="1" applyFill="1" applyBorder="1" applyAlignment="1">
      <alignment horizontal="center" vertical="center" wrapText="1"/>
      <protection locked="0"/>
    </xf>
    <xf numFmtId="0" fontId="27" fillId="0" borderId="12" xfId="1" applyFont="1" applyBorder="1" applyAlignment="1">
      <alignment horizontal="left" vertical="center"/>
      <protection locked="0"/>
    </xf>
    <xf numFmtId="0" fontId="27" fillId="0" borderId="16" xfId="1" applyFont="1" applyBorder="1" applyAlignment="1">
      <alignment horizontal="left" vertical="center"/>
      <protection locked="0"/>
    </xf>
    <xf numFmtId="0" fontId="27" fillId="0" borderId="13" xfId="1" applyFont="1" applyBorder="1" applyAlignment="1">
      <alignment horizontal="left" vertical="center"/>
      <protection locked="0"/>
    </xf>
    <xf numFmtId="165" fontId="32" fillId="0" borderId="5" xfId="1" applyNumberFormat="1" applyFont="1" applyBorder="1" applyAlignment="1" applyProtection="1">
      <alignment horizontal="center" vertical="center" wrapText="1"/>
    </xf>
    <xf numFmtId="165" fontId="33" fillId="0" borderId="83" xfId="1" applyNumberFormat="1" applyFont="1" applyBorder="1" applyAlignment="1" applyProtection="1">
      <alignment horizontal="center" vertical="center" wrapText="1"/>
    </xf>
    <xf numFmtId="165" fontId="33" fillId="0" borderId="84" xfId="1" applyNumberFormat="1" applyFont="1" applyBorder="1" applyAlignment="1" applyProtection="1">
      <alignment horizontal="center" vertical="center" wrapText="1"/>
    </xf>
    <xf numFmtId="175" fontId="43" fillId="0" borderId="21" xfId="1" applyNumberFormat="1" applyFont="1" applyBorder="1" applyAlignment="1" applyProtection="1">
      <alignment horizontal="center" vertical="center" wrapText="1"/>
    </xf>
    <xf numFmtId="175" fontId="43" fillId="0" borderId="5" xfId="1" applyNumberFormat="1" applyFont="1" applyBorder="1" applyAlignment="1" applyProtection="1">
      <alignment horizontal="center" vertical="center" wrapText="1"/>
    </xf>
    <xf numFmtId="175" fontId="43" fillId="0" borderId="36" xfId="1" applyNumberFormat="1" applyFont="1" applyBorder="1" applyAlignment="1" applyProtection="1">
      <alignment horizontal="center" vertical="center" wrapText="1"/>
    </xf>
    <xf numFmtId="0" fontId="34" fillId="3" borderId="45" xfId="1" applyFont="1" applyFill="1" applyBorder="1" applyAlignment="1" applyProtection="1">
      <alignment horizontal="center" vertical="center"/>
    </xf>
    <xf numFmtId="0" fontId="34" fillId="3" borderId="36" xfId="1" applyFont="1" applyFill="1" applyBorder="1" applyAlignment="1" applyProtection="1">
      <alignment horizontal="center" vertical="center"/>
    </xf>
    <xf numFmtId="173" fontId="32" fillId="3" borderId="45" xfId="1" applyNumberFormat="1" applyFont="1" applyFill="1" applyBorder="1" applyAlignment="1" applyProtection="1">
      <alignment horizontal="center" vertical="center" shrinkToFit="1"/>
    </xf>
    <xf numFmtId="173" fontId="32" fillId="3" borderId="78" xfId="1" applyNumberFormat="1" applyFont="1" applyFill="1" applyBorder="1" applyAlignment="1" applyProtection="1">
      <alignment horizontal="center" vertical="center" shrinkToFit="1"/>
    </xf>
    <xf numFmtId="165" fontId="33" fillId="0" borderId="49" xfId="1" applyNumberFormat="1" applyFont="1" applyBorder="1" applyAlignment="1" applyProtection="1">
      <alignment horizontal="center" vertical="center" wrapText="1"/>
    </xf>
    <xf numFmtId="165" fontId="33" fillId="0" borderId="4" xfId="1" applyNumberFormat="1" applyFont="1" applyBorder="1" applyAlignment="1" applyProtection="1">
      <alignment horizontal="center" vertical="center" wrapText="1"/>
    </xf>
    <xf numFmtId="3" fontId="39" fillId="11" borderId="79" xfId="1" applyNumberFormat="1" applyFont="1" applyFill="1" applyBorder="1" applyAlignment="1" applyProtection="1">
      <alignment horizontal="center" vertical="center" wrapText="1"/>
    </xf>
    <xf numFmtId="3" fontId="39" fillId="11" borderId="80" xfId="1" applyNumberFormat="1" applyFont="1" applyFill="1" applyBorder="1" applyAlignment="1" applyProtection="1">
      <alignment horizontal="center" vertical="center" wrapText="1"/>
    </xf>
    <xf numFmtId="164" fontId="39" fillId="11" borderId="81" xfId="1" applyNumberFormat="1" applyFont="1" applyFill="1" applyBorder="1" applyAlignment="1" applyProtection="1">
      <alignment horizontal="center" vertical="center" wrapText="1"/>
    </xf>
    <xf numFmtId="164" fontId="39" fillId="11" borderId="80" xfId="1" applyNumberFormat="1" applyFont="1" applyFill="1" applyBorder="1" applyAlignment="1" applyProtection="1">
      <alignment horizontal="center" vertical="center" wrapText="1"/>
    </xf>
    <xf numFmtId="165" fontId="39" fillId="11" borderId="81" xfId="1" applyNumberFormat="1" applyFont="1" applyFill="1" applyBorder="1" applyAlignment="1" applyProtection="1">
      <alignment horizontal="center" vertical="center" wrapText="1"/>
    </xf>
    <xf numFmtId="165" fontId="39" fillId="11" borderId="80" xfId="1" applyNumberFormat="1" applyFont="1" applyFill="1" applyBorder="1" applyAlignment="1" applyProtection="1">
      <alignment horizontal="center" vertical="center" wrapText="1"/>
    </xf>
    <xf numFmtId="165" fontId="39" fillId="11" borderId="82" xfId="1" applyNumberFormat="1" applyFont="1" applyFill="1" applyBorder="1" applyAlignment="1" applyProtection="1">
      <alignment horizontal="center" vertical="center" wrapText="1"/>
    </xf>
    <xf numFmtId="165" fontId="52" fillId="11" borderId="6" xfId="1" applyNumberFormat="1" applyFont="1" applyFill="1" applyBorder="1" applyAlignment="1" applyProtection="1">
      <alignment horizontal="center" vertical="center" wrapText="1" shrinkToFit="1"/>
    </xf>
    <xf numFmtId="165" fontId="52" fillId="11" borderId="78" xfId="1" applyNumberFormat="1" applyFont="1" applyFill="1" applyBorder="1" applyAlignment="1" applyProtection="1">
      <alignment horizontal="center" vertical="center" wrapText="1" shrinkToFit="1"/>
    </xf>
    <xf numFmtId="3" fontId="52" fillId="11" borderId="6" xfId="1" applyNumberFormat="1" applyFont="1" applyFill="1" applyBorder="1" applyAlignment="1" applyProtection="1">
      <alignment horizontal="center" vertical="center" wrapText="1" shrinkToFit="1"/>
    </xf>
    <xf numFmtId="3" fontId="52" fillId="11" borderId="2" xfId="1" applyNumberFormat="1" applyFont="1" applyFill="1" applyBorder="1" applyAlignment="1" applyProtection="1">
      <alignment horizontal="center" vertical="center" wrapText="1" shrinkToFit="1"/>
    </xf>
    <xf numFmtId="0" fontId="34" fillId="14" borderId="0" xfId="1" applyFont="1" applyFill="1" applyAlignment="1" applyProtection="1">
      <alignment horizontal="center" vertical="center" wrapText="1"/>
    </xf>
    <xf numFmtId="0" fontId="34" fillId="14" borderId="35" xfId="1" applyFont="1" applyFill="1" applyBorder="1" applyAlignment="1" applyProtection="1">
      <alignment horizontal="center" vertical="center" wrapText="1"/>
    </xf>
    <xf numFmtId="165" fontId="33" fillId="11" borderId="6" xfId="1" applyNumberFormat="1" applyFont="1" applyFill="1" applyBorder="1" applyAlignment="1" applyProtection="1">
      <alignment horizontal="center" vertical="center" wrapText="1" shrinkToFit="1"/>
    </xf>
    <xf numFmtId="165" fontId="33" fillId="11" borderId="78" xfId="1" applyNumberFormat="1" applyFont="1" applyFill="1" applyBorder="1" applyAlignment="1" applyProtection="1">
      <alignment horizontal="center" vertical="center" wrapText="1" shrinkToFit="1"/>
    </xf>
    <xf numFmtId="3" fontId="33" fillId="11" borderId="6" xfId="1" applyNumberFormat="1" applyFont="1" applyFill="1" applyBorder="1" applyAlignment="1" applyProtection="1">
      <alignment horizontal="center" vertical="center" wrapText="1" shrinkToFit="1"/>
    </xf>
    <xf numFmtId="3" fontId="33" fillId="11" borderId="2" xfId="1" applyNumberFormat="1" applyFont="1" applyFill="1" applyBorder="1" applyAlignment="1" applyProtection="1">
      <alignment horizontal="center" vertical="center" wrapText="1" shrinkToFit="1"/>
    </xf>
    <xf numFmtId="0" fontId="34" fillId="0" borderId="21" xfId="1" applyFont="1" applyBorder="1" applyAlignment="1" applyProtection="1">
      <alignment horizontal="center" vertical="center" wrapText="1"/>
    </xf>
    <xf numFmtId="0" fontId="34" fillId="0" borderId="5" xfId="1" applyFont="1" applyBorder="1" applyAlignment="1" applyProtection="1">
      <alignment horizontal="center" vertical="center" wrapText="1"/>
    </xf>
    <xf numFmtId="0" fontId="34" fillId="0" borderId="36" xfId="1" applyFont="1" applyBorder="1" applyAlignment="1" applyProtection="1">
      <alignment horizontal="center" vertical="center" wrapText="1"/>
    </xf>
    <xf numFmtId="0" fontId="59" fillId="0" borderId="21" xfId="1" quotePrefix="1" applyFont="1" applyBorder="1" applyAlignment="1" applyProtection="1">
      <alignment horizontal="center" vertical="center" wrapText="1"/>
    </xf>
    <xf numFmtId="0" fontId="59" fillId="0" borderId="5" xfId="1" quotePrefix="1" applyFont="1" applyBorder="1" applyAlignment="1" applyProtection="1">
      <alignment horizontal="center" vertical="center" wrapText="1"/>
    </xf>
    <xf numFmtId="0" fontId="59" fillId="0" borderId="36" xfId="1" quotePrefix="1" applyFont="1" applyBorder="1" applyAlignment="1" applyProtection="1">
      <alignment horizontal="center" vertical="center" wrapText="1"/>
    </xf>
    <xf numFmtId="49" fontId="43" fillId="0" borderId="21" xfId="1" applyNumberFormat="1" applyFont="1" applyBorder="1" applyAlignment="1" applyProtection="1">
      <alignment horizontal="left" vertical="center" wrapText="1"/>
    </xf>
    <xf numFmtId="49" fontId="43" fillId="0" borderId="5" xfId="1" applyNumberFormat="1" applyFont="1" applyBorder="1" applyAlignment="1" applyProtection="1">
      <alignment horizontal="left" vertical="center" wrapText="1"/>
    </xf>
    <xf numFmtId="49" fontId="43" fillId="0" borderId="36" xfId="1" applyNumberFormat="1" applyFont="1" applyBorder="1" applyAlignment="1" applyProtection="1">
      <alignment horizontal="left" vertical="center" wrapText="1"/>
    </xf>
    <xf numFmtId="166" fontId="43" fillId="16" borderId="21" xfId="1" applyNumberFormat="1" applyFont="1" applyFill="1" applyBorder="1" applyAlignment="1" applyProtection="1">
      <alignment horizontal="center" vertical="center" wrapText="1"/>
    </xf>
    <xf numFmtId="166" fontId="43" fillId="16" borderId="5" xfId="1" applyNumberFormat="1" applyFont="1" applyFill="1" applyBorder="1" applyAlignment="1" applyProtection="1">
      <alignment horizontal="center" vertical="center" wrapText="1"/>
    </xf>
    <xf numFmtId="166" fontId="43" fillId="16" borderId="36" xfId="1" applyNumberFormat="1" applyFont="1" applyFill="1" applyBorder="1" applyAlignment="1" applyProtection="1">
      <alignment horizontal="center" vertical="center" wrapText="1"/>
    </xf>
    <xf numFmtId="174" fontId="43" fillId="0" borderId="21" xfId="1" applyNumberFormat="1" applyFont="1" applyBorder="1" applyAlignment="1" applyProtection="1">
      <alignment horizontal="center" vertical="center" wrapText="1"/>
    </xf>
    <xf numFmtId="174" fontId="43" fillId="0" borderId="5" xfId="1" applyNumberFormat="1" applyFont="1" applyBorder="1" applyAlignment="1" applyProtection="1">
      <alignment horizontal="center" vertical="center" wrapText="1"/>
    </xf>
    <xf numFmtId="174" fontId="43" fillId="0" borderId="36" xfId="1" applyNumberFormat="1" applyFont="1" applyBorder="1" applyAlignment="1" applyProtection="1">
      <alignment horizontal="center" vertical="center" wrapText="1"/>
    </xf>
    <xf numFmtId="164" fontId="43" fillId="0" borderId="21" xfId="1" applyNumberFormat="1" applyFont="1" applyBorder="1" applyAlignment="1" applyProtection="1">
      <alignment horizontal="center" vertical="center" wrapText="1"/>
    </xf>
    <xf numFmtId="164" fontId="43" fillId="0" borderId="5" xfId="1" applyNumberFormat="1" applyFont="1" applyBorder="1" applyAlignment="1" applyProtection="1">
      <alignment horizontal="center" vertical="center" wrapText="1"/>
    </xf>
    <xf numFmtId="164" fontId="43" fillId="0" borderId="36" xfId="1" applyNumberFormat="1" applyFont="1" applyBorder="1" applyAlignment="1" applyProtection="1">
      <alignment horizontal="center" vertical="center" wrapText="1"/>
    </xf>
    <xf numFmtId="165" fontId="33" fillId="0" borderId="12" xfId="1" applyNumberFormat="1" applyFont="1" applyBorder="1" applyAlignment="1" applyProtection="1">
      <alignment horizontal="center" vertical="center" wrapText="1"/>
    </xf>
    <xf numFmtId="165" fontId="33" fillId="0" borderId="16" xfId="1" applyNumberFormat="1" applyFont="1" applyBorder="1" applyAlignment="1" applyProtection="1">
      <alignment horizontal="center" vertical="center" wrapText="1"/>
    </xf>
    <xf numFmtId="165" fontId="33" fillId="0" borderId="13" xfId="1" applyNumberFormat="1" applyFont="1" applyBorder="1" applyAlignment="1" applyProtection="1">
      <alignment horizontal="center" vertical="center" wrapText="1"/>
    </xf>
    <xf numFmtId="165" fontId="33" fillId="0" borderId="88" xfId="1" applyNumberFormat="1" applyFont="1" applyBorder="1" applyAlignment="1" applyProtection="1">
      <alignment horizontal="center" vertical="center" wrapText="1"/>
    </xf>
    <xf numFmtId="166" fontId="65" fillId="16" borderId="5" xfId="1" applyNumberFormat="1" applyFont="1" applyFill="1" applyBorder="1" applyAlignment="1" applyProtection="1">
      <alignment horizontal="center" vertical="center" wrapText="1"/>
    </xf>
    <xf numFmtId="49" fontId="43" fillId="0" borderId="59" xfId="1" applyNumberFormat="1" applyFont="1" applyBorder="1" applyAlignment="1" applyProtection="1">
      <alignment horizontal="left" vertical="center" wrapText="1"/>
    </xf>
    <xf numFmtId="174" fontId="65" fillId="0" borderId="5" xfId="1" applyNumberFormat="1" applyFont="1" applyBorder="1" applyAlignment="1" applyProtection="1">
      <alignment horizontal="center" vertical="center" wrapText="1"/>
    </xf>
    <xf numFmtId="174" fontId="65" fillId="0" borderId="36" xfId="1" applyNumberFormat="1" applyFont="1" applyBorder="1" applyAlignment="1" applyProtection="1">
      <alignment horizontal="center" vertical="center" wrapText="1"/>
    </xf>
    <xf numFmtId="174" fontId="58" fillId="0" borderId="21" xfId="1" applyNumberFormat="1" applyFont="1" applyBorder="1" applyAlignment="1" applyProtection="1">
      <alignment horizontal="center" vertical="center" wrapText="1"/>
    </xf>
    <xf numFmtId="174" fontId="58" fillId="0" borderId="5" xfId="1" applyNumberFormat="1" applyFont="1" applyBorder="1" applyAlignment="1" applyProtection="1">
      <alignment horizontal="center" vertical="center" wrapText="1"/>
    </xf>
    <xf numFmtId="174" fontId="58" fillId="0" borderId="36" xfId="1" applyNumberFormat="1" applyFont="1" applyBorder="1" applyAlignment="1" applyProtection="1">
      <alignment horizontal="center" vertical="center" wrapText="1"/>
    </xf>
  </cellXfs>
  <cellStyles count="4">
    <cellStyle name="Calculation 2" xfId="3" xr:uid="{2EA16FA4-360C-411F-AEDD-0A61F3200AB3}"/>
    <cellStyle name="Normal" xfId="0" builtinId="0"/>
    <cellStyle name="Normal 2" xfId="1" xr:uid="{29999145-5B2F-47FE-A9D4-87432678F556}"/>
    <cellStyle name="Normal 3" xfId="2" xr:uid="{FBFD0F28-1710-4E85-BA73-D55970A18B2F}"/>
  </cellStyles>
  <dxfs count="467"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i val="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5B47-38E7-41B7-8136-D96942E6886A}">
  <sheetPr>
    <tabColor indexed="17"/>
    <pageSetUpPr fitToPage="1"/>
  </sheetPr>
  <dimension ref="A1:IW106"/>
  <sheetViews>
    <sheetView view="pageBreakPreview" zoomScale="90" zoomScaleNormal="90" zoomScaleSheetLayoutView="90" workbookViewId="0">
      <selection activeCell="W18" sqref="W18"/>
    </sheetView>
  </sheetViews>
  <sheetFormatPr defaultColWidth="9" defaultRowHeight="18" customHeight="1" x14ac:dyDescent="0.25"/>
  <cols>
    <col min="1" max="1" width="9.140625" style="133" customWidth="1"/>
    <col min="2" max="2" width="5.7109375" style="133" customWidth="1"/>
    <col min="3" max="3" width="4" style="133" customWidth="1"/>
    <col min="4" max="4" width="3.28515625" style="135" customWidth="1"/>
    <col min="5" max="7" width="3.28515625" style="134" customWidth="1"/>
    <col min="8" max="8" width="3.28515625" style="135" customWidth="1"/>
    <col min="9" max="9" width="3.28515625" style="134" customWidth="1"/>
    <col min="10" max="10" width="3.28515625" style="136" customWidth="1"/>
    <col min="11" max="11" width="3.28515625" style="135" customWidth="1"/>
    <col min="12" max="12" width="3.28515625" style="134" customWidth="1"/>
    <col min="13" max="13" width="3.28515625" style="136" customWidth="1"/>
    <col min="14" max="14" width="3.28515625" style="135" customWidth="1"/>
    <col min="15" max="16" width="3.28515625" style="134" customWidth="1"/>
    <col min="17" max="17" width="3.28515625" style="137" customWidth="1"/>
    <col min="18" max="36" width="3.28515625" style="8" customWidth="1"/>
    <col min="37" max="37" width="3.85546875" style="8" customWidth="1"/>
    <col min="38" max="50" width="3.28515625" style="8" customWidth="1"/>
    <col min="51" max="59" width="5.7109375" style="8" customWidth="1"/>
    <col min="60" max="60" width="6.85546875" style="8" customWidth="1"/>
    <col min="61" max="61" width="8.5703125" style="8" customWidth="1"/>
    <col min="62" max="63" width="11" style="8" customWidth="1"/>
    <col min="64" max="67" width="2.28515625" style="8" customWidth="1"/>
    <col min="68" max="68" width="9" style="8" customWidth="1"/>
    <col min="69" max="257" width="2.28515625" style="8" customWidth="1"/>
    <col min="258" max="16384" width="9" style="138"/>
  </cols>
  <sheetData>
    <row r="1" spans="1:63" ht="18" customHeight="1" x14ac:dyDescent="0.25">
      <c r="A1" s="1"/>
      <c r="B1" s="1"/>
      <c r="C1" s="1"/>
      <c r="D1" s="2"/>
      <c r="E1" s="3"/>
      <c r="F1" s="3"/>
      <c r="G1" s="3"/>
      <c r="H1" s="2"/>
      <c r="I1" s="3"/>
      <c r="J1" s="4"/>
      <c r="K1" s="2"/>
      <c r="L1" s="3"/>
      <c r="M1" s="4"/>
      <c r="N1" s="2"/>
      <c r="O1" s="3"/>
      <c r="P1" s="3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7"/>
      <c r="BK1" s="7" t="s">
        <v>0</v>
      </c>
    </row>
    <row r="2" spans="1:63" ht="19.5" customHeight="1" x14ac:dyDescent="0.3">
      <c r="A2" s="470" t="s">
        <v>1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  <c r="W2" s="470"/>
      <c r="X2" s="470"/>
      <c r="Y2" s="470"/>
      <c r="Z2" s="470"/>
      <c r="AA2" s="470"/>
      <c r="AB2" s="470"/>
      <c r="AC2" s="470"/>
      <c r="AD2" s="470"/>
      <c r="AE2" s="470"/>
      <c r="AF2" s="470"/>
      <c r="AG2" s="470"/>
      <c r="AH2" s="470"/>
      <c r="AI2" s="470"/>
      <c r="AJ2" s="470"/>
      <c r="AK2" s="470"/>
      <c r="AL2" s="470"/>
      <c r="AM2" s="470"/>
      <c r="AN2" s="470"/>
      <c r="AO2" s="470"/>
      <c r="AP2" s="470"/>
      <c r="AQ2" s="470"/>
      <c r="AR2" s="470"/>
      <c r="AS2" s="470"/>
      <c r="AT2" s="470"/>
      <c r="AU2" s="470"/>
      <c r="AV2" s="470"/>
      <c r="AW2" s="470"/>
      <c r="AX2" s="470"/>
      <c r="AY2" s="470"/>
      <c r="AZ2" s="470"/>
      <c r="BA2" s="470"/>
      <c r="BB2" s="470"/>
      <c r="BC2" s="470"/>
      <c r="BD2" s="470"/>
      <c r="BE2" s="470"/>
      <c r="BF2" s="470"/>
      <c r="BG2" s="470"/>
      <c r="BH2" s="470"/>
      <c r="BI2" s="470"/>
      <c r="BJ2" s="470"/>
      <c r="BK2" s="470"/>
    </row>
    <row r="3" spans="1:63" ht="18.7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</row>
    <row r="4" spans="1:63" ht="15" customHeight="1" x14ac:dyDescent="0.25">
      <c r="A4" s="471" t="s">
        <v>2</v>
      </c>
      <c r="B4" s="471"/>
      <c r="C4" s="471"/>
      <c r="D4" s="471"/>
      <c r="E4" s="472" t="s">
        <v>3</v>
      </c>
      <c r="F4" s="472"/>
      <c r="G4" s="472"/>
      <c r="H4" s="472"/>
      <c r="I4" s="472"/>
      <c r="J4" s="472"/>
      <c r="K4" s="10"/>
      <c r="L4" s="10"/>
      <c r="M4" s="10"/>
      <c r="N4" s="1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473"/>
      <c r="AE4" s="473"/>
      <c r="AF4" s="473"/>
      <c r="AG4" s="473"/>
      <c r="AH4" s="473"/>
      <c r="AI4" s="473"/>
      <c r="AJ4" s="473"/>
      <c r="AK4" s="473"/>
      <c r="AL4" s="473"/>
      <c r="AM4" s="473"/>
      <c r="AN4" s="473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</row>
    <row r="5" spans="1:63" ht="15" customHeight="1" x14ac:dyDescent="0.25">
      <c r="A5" s="471" t="s">
        <v>4</v>
      </c>
      <c r="B5" s="471"/>
      <c r="C5" s="471"/>
      <c r="D5" s="471"/>
      <c r="E5" s="474">
        <v>45182</v>
      </c>
      <c r="F5" s="474"/>
      <c r="G5" s="474"/>
      <c r="H5" s="474"/>
      <c r="I5" s="474"/>
      <c r="J5" s="474"/>
      <c r="K5" s="11"/>
      <c r="L5" s="11"/>
      <c r="M5" s="11"/>
      <c r="N5" s="11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473"/>
      <c r="AE5" s="473"/>
      <c r="AF5" s="473"/>
      <c r="AG5" s="473"/>
      <c r="AH5" s="473"/>
      <c r="AI5" s="473"/>
      <c r="AJ5" s="473"/>
      <c r="AK5" s="473"/>
      <c r="AL5" s="473"/>
      <c r="AM5" s="473"/>
      <c r="AN5" s="473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</row>
    <row r="6" spans="1:63" ht="15" customHeight="1" thickBot="1" x14ac:dyDescent="0.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</row>
    <row r="7" spans="1:63" ht="18" customHeight="1" thickTop="1" x14ac:dyDescent="0.25">
      <c r="A7" s="475" t="s">
        <v>5</v>
      </c>
      <c r="B7" s="477"/>
      <c r="C7" s="479" t="s">
        <v>6</v>
      </c>
      <c r="D7" s="480"/>
      <c r="E7" s="480"/>
      <c r="F7" s="480"/>
      <c r="G7" s="480"/>
      <c r="H7" s="480"/>
      <c r="I7" s="480"/>
      <c r="J7" s="480"/>
      <c r="K7" s="480"/>
      <c r="L7" s="480"/>
      <c r="M7" s="480"/>
      <c r="N7" s="480"/>
      <c r="O7" s="480"/>
      <c r="P7" s="480"/>
      <c r="Q7" s="480"/>
      <c r="R7" s="480"/>
      <c r="S7" s="480"/>
      <c r="T7" s="480"/>
      <c r="U7" s="480"/>
      <c r="V7" s="480"/>
      <c r="W7" s="480"/>
      <c r="X7" s="480"/>
      <c r="Y7" s="480"/>
      <c r="Z7" s="480"/>
      <c r="AA7" s="480"/>
      <c r="AB7" s="480"/>
      <c r="AC7" s="480"/>
      <c r="AD7" s="480"/>
      <c r="AE7" s="480"/>
      <c r="AF7" s="480"/>
      <c r="AG7" s="480"/>
      <c r="AH7" s="480"/>
      <c r="AI7" s="480"/>
      <c r="AJ7" s="480"/>
      <c r="AK7" s="480"/>
      <c r="AL7" s="480"/>
      <c r="AM7" s="480"/>
      <c r="AN7" s="480"/>
      <c r="AO7" s="480"/>
      <c r="AP7" s="480"/>
      <c r="AQ7" s="480"/>
      <c r="AR7" s="480"/>
      <c r="AS7" s="480"/>
      <c r="AT7" s="480"/>
      <c r="AU7" s="480"/>
      <c r="AV7" s="480"/>
      <c r="AW7" s="480"/>
      <c r="AX7" s="481"/>
      <c r="AY7" s="482" t="s">
        <v>7</v>
      </c>
      <c r="AZ7" s="483"/>
      <c r="BA7" s="483"/>
      <c r="BB7" s="483"/>
      <c r="BC7" s="484"/>
      <c r="BD7" s="506" t="s">
        <v>8</v>
      </c>
      <c r="BE7" s="507"/>
      <c r="BF7" s="507"/>
      <c r="BG7" s="507"/>
      <c r="BH7" s="466" t="s">
        <v>9</v>
      </c>
      <c r="BI7" s="466" t="s">
        <v>10</v>
      </c>
      <c r="BJ7" s="504" t="s">
        <v>11</v>
      </c>
      <c r="BK7" s="504" t="s">
        <v>12</v>
      </c>
    </row>
    <row r="8" spans="1:63" ht="29.25" customHeight="1" thickBot="1" x14ac:dyDescent="0.3">
      <c r="A8" s="476"/>
      <c r="B8" s="478"/>
      <c r="C8" s="468">
        <v>0</v>
      </c>
      <c r="D8" s="469"/>
      <c r="E8" s="468">
        <v>1</v>
      </c>
      <c r="F8" s="469"/>
      <c r="G8" s="468">
        <v>2</v>
      </c>
      <c r="H8" s="469"/>
      <c r="I8" s="468">
        <v>3</v>
      </c>
      <c r="J8" s="469"/>
      <c r="K8" s="468">
        <v>4</v>
      </c>
      <c r="L8" s="469"/>
      <c r="M8" s="468">
        <v>5</v>
      </c>
      <c r="N8" s="469"/>
      <c r="O8" s="468">
        <v>6</v>
      </c>
      <c r="P8" s="469"/>
      <c r="Q8" s="468">
        <v>7</v>
      </c>
      <c r="R8" s="469"/>
      <c r="S8" s="468">
        <v>8</v>
      </c>
      <c r="T8" s="469"/>
      <c r="U8" s="468">
        <v>9</v>
      </c>
      <c r="V8" s="469"/>
      <c r="W8" s="468">
        <v>10</v>
      </c>
      <c r="X8" s="469"/>
      <c r="Y8" s="468">
        <v>11</v>
      </c>
      <c r="Z8" s="469"/>
      <c r="AA8" s="468">
        <v>12</v>
      </c>
      <c r="AB8" s="469"/>
      <c r="AC8" s="468">
        <v>13</v>
      </c>
      <c r="AD8" s="469"/>
      <c r="AE8" s="468">
        <v>14</v>
      </c>
      <c r="AF8" s="469"/>
      <c r="AG8" s="468">
        <v>15</v>
      </c>
      <c r="AH8" s="469"/>
      <c r="AI8" s="468">
        <v>16</v>
      </c>
      <c r="AJ8" s="469"/>
      <c r="AK8" s="468">
        <v>17</v>
      </c>
      <c r="AL8" s="469"/>
      <c r="AM8" s="468">
        <v>18</v>
      </c>
      <c r="AN8" s="469"/>
      <c r="AO8" s="468">
        <v>19</v>
      </c>
      <c r="AP8" s="469"/>
      <c r="AQ8" s="468">
        <v>20</v>
      </c>
      <c r="AR8" s="469"/>
      <c r="AS8" s="468">
        <v>21</v>
      </c>
      <c r="AT8" s="469"/>
      <c r="AU8" s="468">
        <v>22</v>
      </c>
      <c r="AV8" s="469"/>
      <c r="AW8" s="468">
        <v>23</v>
      </c>
      <c r="AX8" s="485"/>
      <c r="AY8" s="13" t="s">
        <v>13</v>
      </c>
      <c r="AZ8" s="14" t="s">
        <v>14</v>
      </c>
      <c r="BA8" s="15" t="s">
        <v>15</v>
      </c>
      <c r="BB8" s="16" t="s">
        <v>16</v>
      </c>
      <c r="BC8" s="17" t="s">
        <v>17</v>
      </c>
      <c r="BD8" s="18" t="s">
        <v>18</v>
      </c>
      <c r="BE8" s="19" t="s">
        <v>19</v>
      </c>
      <c r="BF8" s="20" t="s">
        <v>20</v>
      </c>
      <c r="BG8" s="306" t="s">
        <v>21</v>
      </c>
      <c r="BH8" s="467"/>
      <c r="BI8" s="467"/>
      <c r="BJ8" s="505"/>
      <c r="BK8" s="505"/>
    </row>
    <row r="9" spans="1:63" ht="17.100000000000001" customHeight="1" thickTop="1" x14ac:dyDescent="0.25">
      <c r="A9" s="486" t="s">
        <v>22</v>
      </c>
      <c r="B9" s="21" t="s">
        <v>13</v>
      </c>
      <c r="C9" s="411"/>
      <c r="D9" s="440"/>
      <c r="E9" s="429"/>
      <c r="F9" s="436"/>
      <c r="G9" s="429"/>
      <c r="H9" s="436"/>
      <c r="I9" s="429"/>
      <c r="J9" s="436"/>
      <c r="K9" s="429"/>
      <c r="L9" s="436"/>
      <c r="M9" s="429"/>
      <c r="N9" s="436"/>
      <c r="O9" s="411"/>
      <c r="P9" s="436"/>
      <c r="Q9" s="411"/>
      <c r="R9" s="459"/>
      <c r="S9" s="460"/>
      <c r="T9" s="437"/>
      <c r="U9" s="463" t="s">
        <v>23</v>
      </c>
      <c r="V9" s="464" t="s">
        <v>23</v>
      </c>
      <c r="W9" s="324"/>
      <c r="X9" s="437"/>
      <c r="Y9" s="324"/>
      <c r="Z9" s="437"/>
      <c r="AA9" s="308"/>
      <c r="AB9" s="318"/>
      <c r="AC9" s="429"/>
      <c r="AD9" s="436"/>
      <c r="AE9" s="317"/>
      <c r="AF9" s="318"/>
      <c r="AG9" s="317"/>
      <c r="AH9" s="436"/>
      <c r="AI9" s="317"/>
      <c r="AJ9" s="318"/>
      <c r="AK9" s="317"/>
      <c r="AL9" s="436"/>
      <c r="AM9" s="429"/>
      <c r="AN9" s="436"/>
      <c r="AO9" s="429"/>
      <c r="AP9" s="436"/>
      <c r="AQ9" s="317"/>
      <c r="AR9" s="318"/>
      <c r="AS9" s="317"/>
      <c r="AT9" s="318"/>
      <c r="AU9" s="22"/>
      <c r="AV9" s="23"/>
      <c r="AW9" s="22"/>
      <c r="AX9" s="23"/>
      <c r="AY9" s="29">
        <v>1</v>
      </c>
      <c r="AZ9" s="424"/>
      <c r="BA9" s="22"/>
      <c r="BB9" s="27" t="s">
        <v>25</v>
      </c>
      <c r="BC9" s="28"/>
      <c r="BD9" s="29"/>
      <c r="BE9" s="30"/>
      <c r="BF9" s="26"/>
      <c r="BG9" s="28"/>
      <c r="BH9" s="489">
        <f>BC13+BB12+BA11</f>
        <v>24</v>
      </c>
      <c r="BI9" s="492">
        <f>BH9+BH14</f>
        <v>24</v>
      </c>
      <c r="BJ9" s="495">
        <f>(BH9/24)</f>
        <v>1</v>
      </c>
      <c r="BK9" s="498">
        <f>((BA11+(0.6*BB12))/BI9)</f>
        <v>0.6</v>
      </c>
    </row>
    <row r="10" spans="1:63" ht="17.100000000000001" customHeight="1" x14ac:dyDescent="0.25">
      <c r="A10" s="487"/>
      <c r="B10" s="31" t="s">
        <v>14</v>
      </c>
      <c r="C10" s="24"/>
      <c r="D10" s="25"/>
      <c r="E10" s="24"/>
      <c r="F10" s="25"/>
      <c r="G10" s="24"/>
      <c r="H10" s="25"/>
      <c r="I10" s="24"/>
      <c r="J10" s="25"/>
      <c r="K10" s="24"/>
      <c r="L10" s="25"/>
      <c r="M10" s="24"/>
      <c r="N10" s="25"/>
      <c r="O10" s="24"/>
      <c r="P10" s="25"/>
      <c r="Q10" s="24"/>
      <c r="R10" s="25"/>
      <c r="S10" s="317"/>
      <c r="T10" s="318"/>
      <c r="U10" s="405"/>
      <c r="V10" s="404"/>
      <c r="W10" s="405"/>
      <c r="X10" s="404"/>
      <c r="Y10" s="66"/>
      <c r="Z10" s="25"/>
      <c r="AA10" s="24"/>
      <c r="AB10" s="32"/>
      <c r="AC10" s="65"/>
      <c r="AD10" s="32"/>
      <c r="AE10" s="317"/>
      <c r="AF10" s="318"/>
      <c r="AG10" s="317"/>
      <c r="AH10" s="318"/>
      <c r="AI10" s="24"/>
      <c r="AJ10" s="33"/>
      <c r="AK10" s="24"/>
      <c r="AL10" s="25"/>
      <c r="AM10" s="24"/>
      <c r="AN10" s="25"/>
      <c r="AO10" s="24"/>
      <c r="AP10" s="25"/>
      <c r="AQ10" s="24"/>
      <c r="AR10" s="25"/>
      <c r="AS10" s="24"/>
      <c r="AT10" s="25"/>
      <c r="AU10" s="24"/>
      <c r="AV10" s="25"/>
      <c r="AW10" s="24"/>
      <c r="AX10" s="305"/>
      <c r="AY10" s="36"/>
      <c r="AZ10" s="35"/>
      <c r="BA10" s="36"/>
      <c r="BB10" s="36"/>
      <c r="BC10" s="37"/>
      <c r="BD10" s="38"/>
      <c r="BE10" s="39"/>
      <c r="BF10" s="34"/>
      <c r="BG10" s="37"/>
      <c r="BH10" s="490"/>
      <c r="BI10" s="493"/>
      <c r="BJ10" s="496"/>
      <c r="BK10" s="499"/>
    </row>
    <row r="11" spans="1:63" ht="17.100000000000001" customHeight="1" x14ac:dyDescent="0.25">
      <c r="A11" s="487"/>
      <c r="B11" s="40" t="s">
        <v>15</v>
      </c>
      <c r="C11" s="317"/>
      <c r="D11" s="318"/>
      <c r="E11" s="317"/>
      <c r="F11" s="318"/>
      <c r="G11" s="317"/>
      <c r="H11" s="318"/>
      <c r="I11" s="317"/>
      <c r="J11" s="318"/>
      <c r="K11" s="317"/>
      <c r="L11" s="318"/>
      <c r="M11" s="317"/>
      <c r="N11" s="318"/>
      <c r="O11" s="317"/>
      <c r="P11" s="318"/>
      <c r="Q11" s="317"/>
      <c r="R11" s="318"/>
      <c r="S11" s="317"/>
      <c r="T11" s="318"/>
      <c r="U11" s="317"/>
      <c r="V11" s="318"/>
      <c r="W11" s="317"/>
      <c r="X11" s="318"/>
      <c r="Y11" s="317"/>
      <c r="Z11" s="318"/>
      <c r="AA11" s="317"/>
      <c r="AB11" s="318"/>
      <c r="AC11" s="317"/>
      <c r="AD11" s="318"/>
      <c r="AE11" s="317"/>
      <c r="AF11" s="318"/>
      <c r="AG11" s="317"/>
      <c r="AH11" s="318"/>
      <c r="AI11" s="317"/>
      <c r="AJ11" s="318"/>
      <c r="AK11" s="317"/>
      <c r="AL11" s="318"/>
      <c r="AM11" s="317"/>
      <c r="AN11" s="318"/>
      <c r="AO11" s="317"/>
      <c r="AP11" s="318"/>
      <c r="AQ11" s="317"/>
      <c r="AR11" s="318"/>
      <c r="AS11" s="317"/>
      <c r="AT11" s="318"/>
      <c r="AU11" s="317"/>
      <c r="AV11" s="318"/>
      <c r="AW11" s="317"/>
      <c r="AX11" s="318"/>
      <c r="AY11" s="34"/>
      <c r="AZ11" s="35"/>
      <c r="BA11" s="36"/>
      <c r="BB11" s="36"/>
      <c r="BC11" s="37"/>
      <c r="BD11" s="38"/>
      <c r="BE11" s="39"/>
      <c r="BF11" s="34"/>
      <c r="BG11" s="37"/>
      <c r="BH11" s="490"/>
      <c r="BI11" s="493"/>
      <c r="BJ11" s="496"/>
      <c r="BK11" s="499"/>
    </row>
    <row r="12" spans="1:63" ht="17.100000000000001" customHeight="1" x14ac:dyDescent="0.25">
      <c r="A12" s="487"/>
      <c r="B12" s="41" t="s">
        <v>16</v>
      </c>
      <c r="C12" s="453" t="s">
        <v>23</v>
      </c>
      <c r="D12" s="454" t="s">
        <v>23</v>
      </c>
      <c r="E12" s="453" t="s">
        <v>23</v>
      </c>
      <c r="F12" s="454" t="s">
        <v>23</v>
      </c>
      <c r="G12" s="453" t="s">
        <v>23</v>
      </c>
      <c r="H12" s="454" t="s">
        <v>23</v>
      </c>
      <c r="I12" s="453" t="s">
        <v>23</v>
      </c>
      <c r="J12" s="454" t="s">
        <v>23</v>
      </c>
      <c r="K12" s="453" t="s">
        <v>23</v>
      </c>
      <c r="L12" s="454" t="s">
        <v>23</v>
      </c>
      <c r="M12" s="453" t="s">
        <v>23</v>
      </c>
      <c r="N12" s="454" t="s">
        <v>23</v>
      </c>
      <c r="O12" s="453" t="s">
        <v>23</v>
      </c>
      <c r="P12" s="454" t="s">
        <v>23</v>
      </c>
      <c r="Q12" s="453" t="s">
        <v>23</v>
      </c>
      <c r="R12" s="454" t="s">
        <v>23</v>
      </c>
      <c r="S12" s="453" t="s">
        <v>23</v>
      </c>
      <c r="T12" s="454" t="s">
        <v>23</v>
      </c>
      <c r="U12" s="453" t="s">
        <v>23</v>
      </c>
      <c r="V12" s="454" t="s">
        <v>23</v>
      </c>
      <c r="W12" s="453" t="s">
        <v>23</v>
      </c>
      <c r="X12" s="454" t="s">
        <v>23</v>
      </c>
      <c r="Y12" s="453" t="s">
        <v>23</v>
      </c>
      <c r="Z12" s="454" t="s">
        <v>23</v>
      </c>
      <c r="AA12" s="450" t="s">
        <v>23</v>
      </c>
      <c r="AB12" s="454" t="s">
        <v>23</v>
      </c>
      <c r="AC12" s="450" t="s">
        <v>23</v>
      </c>
      <c r="AD12" s="449" t="s">
        <v>23</v>
      </c>
      <c r="AE12" s="450" t="s">
        <v>23</v>
      </c>
      <c r="AF12" s="454" t="s">
        <v>23</v>
      </c>
      <c r="AG12" s="453" t="s">
        <v>23</v>
      </c>
      <c r="AH12" s="454" t="s">
        <v>23</v>
      </c>
      <c r="AI12" s="450" t="s">
        <v>23</v>
      </c>
      <c r="AJ12" s="449" t="s">
        <v>23</v>
      </c>
      <c r="AK12" s="450" t="s">
        <v>23</v>
      </c>
      <c r="AL12" s="449" t="s">
        <v>23</v>
      </c>
      <c r="AM12" s="450" t="s">
        <v>23</v>
      </c>
      <c r="AN12" s="449" t="s">
        <v>23</v>
      </c>
      <c r="AO12" s="450" t="s">
        <v>23</v>
      </c>
      <c r="AP12" s="449" t="s">
        <v>23</v>
      </c>
      <c r="AQ12" s="450" t="s">
        <v>23</v>
      </c>
      <c r="AR12" s="449" t="s">
        <v>23</v>
      </c>
      <c r="AS12" s="450" t="s">
        <v>23</v>
      </c>
      <c r="AT12" s="449" t="s">
        <v>23</v>
      </c>
      <c r="AU12" s="450" t="s">
        <v>23</v>
      </c>
      <c r="AV12" s="449" t="s">
        <v>23</v>
      </c>
      <c r="AW12" s="450" t="s">
        <v>23</v>
      </c>
      <c r="AX12" s="449" t="s">
        <v>23</v>
      </c>
      <c r="AY12" s="34"/>
      <c r="AZ12" s="35"/>
      <c r="BA12" s="36"/>
      <c r="BB12" s="36">
        <v>24</v>
      </c>
      <c r="BC12" s="37"/>
      <c r="BD12" s="60"/>
      <c r="BE12" s="39"/>
      <c r="BF12" s="34"/>
      <c r="BG12" s="37"/>
      <c r="BH12" s="490"/>
      <c r="BI12" s="493"/>
      <c r="BJ12" s="496"/>
      <c r="BK12" s="499"/>
    </row>
    <row r="13" spans="1:63" ht="17.100000000000001" customHeight="1" x14ac:dyDescent="0.25">
      <c r="A13" s="487"/>
      <c r="B13" s="42" t="s">
        <v>17</v>
      </c>
      <c r="C13" s="43"/>
      <c r="D13" s="44"/>
      <c r="E13" s="43"/>
      <c r="F13" s="44"/>
      <c r="G13" s="43"/>
      <c r="H13" s="44"/>
      <c r="I13" s="43"/>
      <c r="J13" s="44"/>
      <c r="K13" s="43"/>
      <c r="L13" s="44"/>
      <c r="M13" s="43"/>
      <c r="N13" s="44"/>
      <c r="O13" s="43"/>
      <c r="P13" s="44"/>
      <c r="Q13" s="43"/>
      <c r="R13" s="44"/>
      <c r="S13" s="43"/>
      <c r="T13" s="44"/>
      <c r="U13" s="43"/>
      <c r="V13" s="44"/>
      <c r="W13" s="43"/>
      <c r="X13" s="44"/>
      <c r="Y13" s="378"/>
      <c r="Z13" s="379"/>
      <c r="AA13" s="43"/>
      <c r="AB13" s="44"/>
      <c r="AC13" s="43"/>
      <c r="AD13" s="44"/>
      <c r="AE13" s="43"/>
      <c r="AF13" s="44"/>
      <c r="AG13" s="43"/>
      <c r="AH13" s="44"/>
      <c r="AI13" s="43"/>
      <c r="AJ13" s="45"/>
      <c r="AK13" s="46" t="s">
        <v>165</v>
      </c>
      <c r="AL13" s="44"/>
      <c r="AM13" s="46"/>
      <c r="AN13" s="44"/>
      <c r="AO13" s="43"/>
      <c r="AP13" s="44"/>
      <c r="AQ13" s="43"/>
      <c r="AR13" s="44"/>
      <c r="AS13" s="43"/>
      <c r="AT13" s="44"/>
      <c r="AU13" s="43"/>
      <c r="AV13" s="44"/>
      <c r="AW13" s="43"/>
      <c r="AX13" s="47"/>
      <c r="AY13" s="90"/>
      <c r="AZ13" s="49"/>
      <c r="BA13" s="50"/>
      <c r="BB13" s="50"/>
      <c r="BC13" s="51"/>
      <c r="BD13" s="52"/>
      <c r="BE13" s="53"/>
      <c r="BF13" s="48"/>
      <c r="BG13" s="51"/>
      <c r="BH13" s="491"/>
      <c r="BI13" s="493"/>
      <c r="BJ13" s="496"/>
      <c r="BK13" s="499"/>
    </row>
    <row r="14" spans="1:63" ht="17.100000000000001" customHeight="1" x14ac:dyDescent="0.25">
      <c r="A14" s="487"/>
      <c r="B14" s="54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19"/>
      <c r="V14" s="320"/>
      <c r="W14" s="319"/>
      <c r="X14" s="320"/>
      <c r="Y14" s="319"/>
      <c r="Z14" s="320"/>
      <c r="AA14" s="319"/>
      <c r="AB14" s="320"/>
      <c r="AC14" s="315"/>
      <c r="AD14" s="316"/>
      <c r="AE14" s="315"/>
      <c r="AF14" s="320"/>
      <c r="AG14" s="319"/>
      <c r="AH14" s="320"/>
      <c r="AI14" s="315"/>
      <c r="AJ14" s="316"/>
      <c r="AK14" s="315"/>
      <c r="AL14" s="316"/>
      <c r="AM14" s="315"/>
      <c r="AN14" s="316"/>
      <c r="AO14" s="315"/>
      <c r="AP14" s="316"/>
      <c r="AQ14" s="315"/>
      <c r="AR14" s="316"/>
      <c r="AS14" s="315"/>
      <c r="AT14" s="316"/>
      <c r="AU14" s="315"/>
      <c r="AV14" s="316"/>
      <c r="AW14" s="315"/>
      <c r="AX14" s="316"/>
      <c r="AY14" s="55"/>
      <c r="AZ14" s="56"/>
      <c r="BA14" s="57"/>
      <c r="BB14" s="57"/>
      <c r="BC14" s="58"/>
      <c r="BD14" s="55"/>
      <c r="BE14" s="58"/>
      <c r="BF14" s="55"/>
      <c r="BG14" s="58"/>
      <c r="BH14" s="501">
        <v>0</v>
      </c>
      <c r="BI14" s="493"/>
      <c r="BJ14" s="496"/>
      <c r="BK14" s="499"/>
    </row>
    <row r="15" spans="1:63" ht="17.100000000000001" customHeight="1" x14ac:dyDescent="0.25">
      <c r="A15" s="487"/>
      <c r="B15" s="59" t="s">
        <v>19</v>
      </c>
      <c r="C15" s="324"/>
      <c r="D15" s="437"/>
      <c r="E15" s="324"/>
      <c r="F15" s="437"/>
      <c r="G15" s="324"/>
      <c r="H15" s="437"/>
      <c r="I15" s="324"/>
      <c r="J15" s="437"/>
      <c r="K15" s="324"/>
      <c r="L15" s="437"/>
      <c r="M15" s="324"/>
      <c r="N15" s="437"/>
      <c r="O15" s="324"/>
      <c r="P15" s="437"/>
      <c r="Q15" s="324"/>
      <c r="R15" s="437"/>
      <c r="S15" s="324"/>
      <c r="T15" s="437"/>
      <c r="U15" s="308"/>
      <c r="V15" s="309"/>
      <c r="W15" s="308"/>
      <c r="X15" s="309"/>
      <c r="Y15" s="308"/>
      <c r="Z15" s="465"/>
      <c r="AA15" s="460"/>
      <c r="AB15" s="309"/>
      <c r="AC15" s="308"/>
      <c r="AD15" s="309"/>
      <c r="AE15" s="308"/>
      <c r="AF15" s="309"/>
      <c r="AG15" s="324"/>
      <c r="AH15" s="437"/>
      <c r="AI15" s="324"/>
      <c r="AJ15" s="437"/>
      <c r="AK15" s="324"/>
      <c r="AL15" s="437"/>
      <c r="AM15" s="324"/>
      <c r="AN15" s="437"/>
      <c r="AO15" s="324"/>
      <c r="AP15" s="437"/>
      <c r="AQ15" s="308"/>
      <c r="AR15" s="309"/>
      <c r="AS15" s="308"/>
      <c r="AT15" s="309"/>
      <c r="AU15" s="308"/>
      <c r="AV15" s="309"/>
      <c r="AW15" s="308"/>
      <c r="AX15" s="309"/>
      <c r="AY15" s="60"/>
      <c r="AZ15" s="61"/>
      <c r="BA15" s="62"/>
      <c r="BB15" s="62"/>
      <c r="BC15" s="63"/>
      <c r="BD15" s="60"/>
      <c r="BE15" s="63"/>
      <c r="BF15" s="60"/>
      <c r="BG15" s="63"/>
      <c r="BH15" s="502"/>
      <c r="BI15" s="493"/>
      <c r="BJ15" s="496"/>
      <c r="BK15" s="499"/>
    </row>
    <row r="16" spans="1:63" ht="17.100000000000001" customHeight="1" x14ac:dyDescent="0.25">
      <c r="A16" s="487"/>
      <c r="B16" s="64" t="s">
        <v>20</v>
      </c>
      <c r="C16" s="308"/>
      <c r="D16" s="309"/>
      <c r="E16" s="308"/>
      <c r="F16" s="309"/>
      <c r="G16" s="308"/>
      <c r="H16" s="309"/>
      <c r="I16" s="308"/>
      <c r="J16" s="309"/>
      <c r="K16" s="308"/>
      <c r="L16" s="309"/>
      <c r="M16" s="308"/>
      <c r="N16" s="309"/>
      <c r="O16" s="308"/>
      <c r="P16" s="309"/>
      <c r="Q16" s="317"/>
      <c r="R16" s="318"/>
      <c r="S16" s="317"/>
      <c r="T16" s="318"/>
      <c r="U16" s="317"/>
      <c r="V16" s="404"/>
      <c r="W16" s="405"/>
      <c r="X16" s="404"/>
      <c r="Y16" s="405"/>
      <c r="Z16" s="404"/>
      <c r="AA16" s="317"/>
      <c r="AB16" s="318"/>
      <c r="AC16" s="317"/>
      <c r="AD16" s="318"/>
      <c r="AE16" s="317"/>
      <c r="AF16" s="318"/>
      <c r="AG16" s="317"/>
      <c r="AH16" s="318"/>
      <c r="AI16" s="317"/>
      <c r="AJ16" s="318"/>
      <c r="AK16" s="317"/>
      <c r="AL16" s="318"/>
      <c r="AM16" s="317"/>
      <c r="AN16" s="318"/>
      <c r="AO16" s="317"/>
      <c r="AP16" s="318"/>
      <c r="AQ16" s="317"/>
      <c r="AR16" s="318"/>
      <c r="AS16" s="317"/>
      <c r="AT16" s="318"/>
      <c r="AU16" s="317"/>
      <c r="AV16" s="318"/>
      <c r="AW16" s="317"/>
      <c r="AX16" s="318"/>
      <c r="AY16" s="60"/>
      <c r="AZ16" s="61"/>
      <c r="BA16" s="62"/>
      <c r="BB16" s="62"/>
      <c r="BC16" s="63"/>
      <c r="BD16" s="60"/>
      <c r="BE16" s="63"/>
      <c r="BF16" s="60"/>
      <c r="BG16" s="63"/>
      <c r="BH16" s="502"/>
      <c r="BI16" s="493"/>
      <c r="BJ16" s="496"/>
      <c r="BK16" s="499"/>
    </row>
    <row r="17" spans="1:75" ht="17.100000000000001" customHeight="1" thickBot="1" x14ac:dyDescent="0.3">
      <c r="A17" s="488"/>
      <c r="B17" s="68" t="s">
        <v>21</v>
      </c>
      <c r="C17" s="325"/>
      <c r="D17" s="326"/>
      <c r="E17" s="325"/>
      <c r="F17" s="326"/>
      <c r="G17" s="325"/>
      <c r="H17" s="326"/>
      <c r="I17" s="325"/>
      <c r="J17" s="326"/>
      <c r="K17" s="325"/>
      <c r="L17" s="326"/>
      <c r="M17" s="325"/>
      <c r="N17" s="326"/>
      <c r="O17" s="65"/>
      <c r="P17" s="327"/>
      <c r="Q17" s="325"/>
      <c r="R17" s="326"/>
      <c r="S17" s="325"/>
      <c r="T17" s="326"/>
      <c r="U17" s="325"/>
      <c r="V17" s="327"/>
      <c r="W17" s="325"/>
      <c r="X17" s="326"/>
      <c r="Y17" s="325" t="s">
        <v>164</v>
      </c>
      <c r="Z17" s="326"/>
      <c r="AA17" s="325"/>
      <c r="AB17" s="326"/>
      <c r="AC17" s="325"/>
      <c r="AD17" s="326"/>
      <c r="AE17" s="325"/>
      <c r="AF17" s="326"/>
      <c r="AG17" s="325"/>
      <c r="AH17" s="326"/>
      <c r="AI17" s="325"/>
      <c r="AJ17" s="326"/>
      <c r="AK17" s="325"/>
      <c r="AL17" s="326"/>
      <c r="AM17" s="325"/>
      <c r="AN17" s="326"/>
      <c r="AO17" s="65"/>
      <c r="AP17" s="327"/>
      <c r="AQ17" s="325"/>
      <c r="AR17" s="326"/>
      <c r="AS17" s="325"/>
      <c r="AT17" s="326"/>
      <c r="AU17" s="325"/>
      <c r="AV17" s="326"/>
      <c r="AW17" s="65"/>
      <c r="AX17" s="326"/>
      <c r="AY17" s="69"/>
      <c r="AZ17" s="70"/>
      <c r="BA17" s="71"/>
      <c r="BB17" s="71"/>
      <c r="BC17" s="72"/>
      <c r="BD17" s="69"/>
      <c r="BE17" s="72"/>
      <c r="BF17" s="69"/>
      <c r="BG17" s="323"/>
      <c r="BH17" s="503"/>
      <c r="BI17" s="494"/>
      <c r="BJ17" s="497"/>
      <c r="BK17" s="500"/>
    </row>
    <row r="18" spans="1:75" ht="17.100000000000001" customHeight="1" thickTop="1" x14ac:dyDescent="0.25">
      <c r="A18" s="486" t="s">
        <v>24</v>
      </c>
      <c r="B18" s="21" t="s">
        <v>13</v>
      </c>
      <c r="C18" s="429"/>
      <c r="D18" s="436"/>
      <c r="E18" s="429"/>
      <c r="F18" s="436"/>
      <c r="G18" s="429"/>
      <c r="H18" s="436"/>
      <c r="I18" s="429"/>
      <c r="J18" s="436"/>
      <c r="K18" s="429"/>
      <c r="L18" s="436"/>
      <c r="M18" s="429"/>
      <c r="N18" s="436"/>
      <c r="O18" s="429"/>
      <c r="P18" s="437"/>
      <c r="Q18" s="324"/>
      <c r="R18" s="437"/>
      <c r="S18" s="324"/>
      <c r="T18" s="464" t="s">
        <v>23</v>
      </c>
      <c r="U18" s="463" t="s">
        <v>23</v>
      </c>
      <c r="V18" s="464" t="s">
        <v>23</v>
      </c>
      <c r="W18" s="463" t="s">
        <v>23</v>
      </c>
      <c r="X18" s="318"/>
      <c r="Y18" s="324"/>
      <c r="Z18" s="437"/>
      <c r="AA18" s="317"/>
      <c r="AB18" s="318"/>
      <c r="AC18" s="317"/>
      <c r="AD18" s="318"/>
      <c r="AE18" s="24"/>
      <c r="AF18" s="32"/>
      <c r="AG18" s="65"/>
      <c r="AH18" s="32"/>
      <c r="AI18" s="24"/>
      <c r="AJ18" s="461"/>
      <c r="AK18" s="433"/>
      <c r="AL18" s="434"/>
      <c r="AM18" s="433"/>
      <c r="AN18" s="435"/>
      <c r="AO18" s="429"/>
      <c r="AP18" s="436"/>
      <c r="AQ18" s="317"/>
      <c r="AR18" s="318"/>
      <c r="AS18" s="308"/>
      <c r="AT18" s="434"/>
      <c r="AU18" s="433"/>
      <c r="AV18" s="77"/>
      <c r="AW18" s="73"/>
      <c r="AX18" s="78"/>
      <c r="AY18" s="423">
        <v>2</v>
      </c>
      <c r="AZ18" s="27"/>
      <c r="BA18" s="79"/>
      <c r="BB18" s="27" t="s">
        <v>25</v>
      </c>
      <c r="BC18" s="28"/>
      <c r="BD18" s="26"/>
      <c r="BE18" s="80"/>
      <c r="BF18" s="26"/>
      <c r="BG18" s="28"/>
      <c r="BH18" s="489">
        <f>BA20+BB21+BC22</f>
        <v>24</v>
      </c>
      <c r="BI18" s="492">
        <f t="shared" ref="BI18" si="0">BH18+BH23</f>
        <v>24</v>
      </c>
      <c r="BJ18" s="495">
        <f>BH18/24</f>
        <v>1</v>
      </c>
      <c r="BK18" s="498">
        <f>((BA20+(0.6*BB21))/BI18)</f>
        <v>0.6</v>
      </c>
    </row>
    <row r="19" spans="1:75" ht="17.100000000000001" customHeight="1" x14ac:dyDescent="0.25">
      <c r="A19" s="487"/>
      <c r="B19" s="31" t="s">
        <v>14</v>
      </c>
      <c r="C19" s="24"/>
      <c r="D19" s="25"/>
      <c r="E19" s="24"/>
      <c r="F19" s="25"/>
      <c r="G19" s="24"/>
      <c r="H19" s="25"/>
      <c r="I19" s="24"/>
      <c r="J19" s="25"/>
      <c r="K19" s="24"/>
      <c r="L19" s="25"/>
      <c r="M19" s="24"/>
      <c r="N19" s="25"/>
      <c r="O19" s="24"/>
      <c r="P19" s="441"/>
      <c r="Q19" s="24"/>
      <c r="R19" s="25"/>
      <c r="S19" s="24"/>
      <c r="T19" s="25"/>
      <c r="U19" s="24"/>
      <c r="V19" s="431"/>
      <c r="W19" s="24"/>
      <c r="X19" s="25"/>
      <c r="Y19" s="432"/>
      <c r="Z19" s="25"/>
      <c r="AA19" s="317"/>
      <c r="AB19" s="25"/>
      <c r="AC19" s="65"/>
      <c r="AD19" s="32"/>
      <c r="AE19" s="24"/>
      <c r="AF19" s="25"/>
      <c r="AG19" s="24"/>
      <c r="AH19" s="25"/>
      <c r="AI19" s="24"/>
      <c r="AJ19" s="25"/>
      <c r="AK19" s="24"/>
      <c r="AL19" s="25"/>
      <c r="AM19" s="24"/>
      <c r="AN19" s="25"/>
      <c r="AO19" s="24"/>
      <c r="AP19" s="33"/>
      <c r="AQ19" s="24"/>
      <c r="AR19" s="33"/>
      <c r="AS19" s="24"/>
      <c r="AT19" s="33"/>
      <c r="AU19" s="24"/>
      <c r="AV19" s="81"/>
      <c r="AW19" s="75"/>
      <c r="AX19" s="83"/>
      <c r="AY19" s="36"/>
      <c r="AZ19" s="36"/>
      <c r="BA19" s="84"/>
      <c r="BB19" s="36"/>
      <c r="BC19" s="37"/>
      <c r="BD19" s="34"/>
      <c r="BE19" s="85"/>
      <c r="BF19" s="34"/>
      <c r="BG19" s="37"/>
      <c r="BH19" s="490"/>
      <c r="BI19" s="493"/>
      <c r="BJ19" s="496"/>
      <c r="BK19" s="499"/>
    </row>
    <row r="20" spans="1:75" ht="17.100000000000001" customHeight="1" x14ac:dyDescent="0.25">
      <c r="A20" s="487"/>
      <c r="B20" s="86" t="s">
        <v>15</v>
      </c>
      <c r="C20" s="308"/>
      <c r="D20" s="309"/>
      <c r="E20" s="308"/>
      <c r="F20" s="309"/>
      <c r="G20" s="308"/>
      <c r="H20" s="309"/>
      <c r="I20" s="308"/>
      <c r="J20" s="309"/>
      <c r="K20" s="308"/>
      <c r="L20" s="309"/>
      <c r="M20" s="308"/>
      <c r="N20" s="309"/>
      <c r="O20" s="308"/>
      <c r="P20" s="309"/>
      <c r="Q20" s="317"/>
      <c r="R20" s="318"/>
      <c r="S20" s="317"/>
      <c r="T20" s="318"/>
      <c r="U20" s="317"/>
      <c r="V20" s="318"/>
      <c r="W20" s="430"/>
      <c r="X20" s="318"/>
      <c r="Y20" s="317"/>
      <c r="Z20" s="318"/>
      <c r="AA20" s="317"/>
      <c r="AB20" s="318"/>
      <c r="AC20" s="317"/>
      <c r="AD20" s="318"/>
      <c r="AE20" s="317"/>
      <c r="AF20" s="318"/>
      <c r="AG20" s="317"/>
      <c r="AH20" s="318"/>
      <c r="AI20" s="317"/>
      <c r="AJ20" s="318"/>
      <c r="AK20" s="317"/>
      <c r="AL20" s="318"/>
      <c r="AM20" s="317"/>
      <c r="AN20" s="318"/>
      <c r="AO20" s="317"/>
      <c r="AP20" s="318"/>
      <c r="AQ20" s="317"/>
      <c r="AR20" s="318"/>
      <c r="AS20" s="317"/>
      <c r="AT20" s="318"/>
      <c r="AU20" s="317"/>
      <c r="AV20" s="318"/>
      <c r="AW20" s="317"/>
      <c r="AX20" s="318"/>
      <c r="AY20" s="34"/>
      <c r="AZ20" s="36"/>
      <c r="BA20" s="36"/>
      <c r="BB20" s="36"/>
      <c r="BC20" s="37"/>
      <c r="BD20" s="34"/>
      <c r="BE20" s="85"/>
      <c r="BF20" s="34"/>
      <c r="BG20" s="37"/>
      <c r="BH20" s="490"/>
      <c r="BI20" s="493"/>
      <c r="BJ20" s="496"/>
      <c r="BK20" s="499"/>
    </row>
    <row r="21" spans="1:75" ht="17.100000000000001" customHeight="1" x14ac:dyDescent="0.25">
      <c r="A21" s="487"/>
      <c r="B21" s="87" t="s">
        <v>16</v>
      </c>
      <c r="C21" s="448" t="s">
        <v>23</v>
      </c>
      <c r="D21" s="449" t="s">
        <v>23</v>
      </c>
      <c r="E21" s="450" t="s">
        <v>23</v>
      </c>
      <c r="F21" s="449" t="s">
        <v>23</v>
      </c>
      <c r="G21" s="450" t="s">
        <v>23</v>
      </c>
      <c r="H21" s="449" t="s">
        <v>23</v>
      </c>
      <c r="I21" s="450" t="s">
        <v>23</v>
      </c>
      <c r="J21" s="449" t="s">
        <v>23</v>
      </c>
      <c r="K21" s="453" t="s">
        <v>23</v>
      </c>
      <c r="L21" s="454" t="s">
        <v>23</v>
      </c>
      <c r="M21" s="453" t="s">
        <v>23</v>
      </c>
      <c r="N21" s="454" t="s">
        <v>23</v>
      </c>
      <c r="O21" s="453" t="s">
        <v>23</v>
      </c>
      <c r="P21" s="454" t="s">
        <v>23</v>
      </c>
      <c r="Q21" s="453" t="s">
        <v>23</v>
      </c>
      <c r="R21" s="454" t="s">
        <v>23</v>
      </c>
      <c r="S21" s="453" t="s">
        <v>23</v>
      </c>
      <c r="T21" s="454" t="s">
        <v>23</v>
      </c>
      <c r="U21" s="453" t="s">
        <v>23</v>
      </c>
      <c r="V21" s="454" t="s">
        <v>23</v>
      </c>
      <c r="W21" s="453" t="s">
        <v>23</v>
      </c>
      <c r="X21" s="451" t="s">
        <v>23</v>
      </c>
      <c r="Y21" s="453" t="s">
        <v>23</v>
      </c>
      <c r="Z21" s="454" t="s">
        <v>23</v>
      </c>
      <c r="AA21" s="448" t="s">
        <v>23</v>
      </c>
      <c r="AB21" s="451" t="s">
        <v>23</v>
      </c>
      <c r="AC21" s="448" t="s">
        <v>23</v>
      </c>
      <c r="AD21" s="451" t="s">
        <v>23</v>
      </c>
      <c r="AE21" s="448" t="s">
        <v>23</v>
      </c>
      <c r="AF21" s="451" t="s">
        <v>23</v>
      </c>
      <c r="AG21" s="453" t="s">
        <v>23</v>
      </c>
      <c r="AH21" s="454" t="s">
        <v>23</v>
      </c>
      <c r="AI21" s="453" t="s">
        <v>23</v>
      </c>
      <c r="AJ21" s="454" t="s">
        <v>23</v>
      </c>
      <c r="AK21" s="448" t="s">
        <v>23</v>
      </c>
      <c r="AL21" s="451" t="s">
        <v>23</v>
      </c>
      <c r="AM21" s="448" t="s">
        <v>23</v>
      </c>
      <c r="AN21" s="451" t="s">
        <v>23</v>
      </c>
      <c r="AO21" s="457" t="s">
        <v>23</v>
      </c>
      <c r="AP21" s="458" t="s">
        <v>23</v>
      </c>
      <c r="AQ21" s="448" t="s">
        <v>23</v>
      </c>
      <c r="AR21" s="451" t="s">
        <v>23</v>
      </c>
      <c r="AS21" s="448" t="s">
        <v>23</v>
      </c>
      <c r="AT21" s="451" t="s">
        <v>23</v>
      </c>
      <c r="AU21" s="457" t="s">
        <v>23</v>
      </c>
      <c r="AV21" s="458" t="s">
        <v>23</v>
      </c>
      <c r="AW21" s="448" t="s">
        <v>23</v>
      </c>
      <c r="AX21" s="451" t="s">
        <v>23</v>
      </c>
      <c r="AY21" s="34"/>
      <c r="AZ21" s="36"/>
      <c r="BA21" s="84"/>
      <c r="BB21" s="88">
        <v>24</v>
      </c>
      <c r="BC21" s="37"/>
      <c r="BD21" s="34"/>
      <c r="BE21" s="85"/>
      <c r="BF21" s="34"/>
      <c r="BG21" s="37"/>
      <c r="BH21" s="490"/>
      <c r="BI21" s="493"/>
      <c r="BJ21" s="496"/>
      <c r="BK21" s="499"/>
    </row>
    <row r="22" spans="1:75" ht="18.75" customHeight="1" x14ac:dyDescent="0.25">
      <c r="A22" s="487"/>
      <c r="B22" s="89" t="s">
        <v>17</v>
      </c>
      <c r="C22" s="321"/>
      <c r="D22" s="322"/>
      <c r="E22" s="321"/>
      <c r="F22" s="322"/>
      <c r="G22" s="321"/>
      <c r="H22" s="322"/>
      <c r="I22" s="321"/>
      <c r="J22" s="322"/>
      <c r="K22" s="321"/>
      <c r="L22" s="322"/>
      <c r="M22" s="321"/>
      <c r="N22" s="322"/>
      <c r="O22" s="321"/>
      <c r="P22" s="322"/>
      <c r="Q22" s="321"/>
      <c r="R22" s="322"/>
      <c r="S22" s="321"/>
      <c r="T22" s="322"/>
      <c r="U22" s="43"/>
      <c r="V22" s="44"/>
      <c r="W22" s="43"/>
      <c r="X22" s="44"/>
      <c r="Y22" s="43"/>
      <c r="Z22" s="44"/>
      <c r="AA22" s="43"/>
      <c r="AB22" s="44"/>
      <c r="AC22" s="43"/>
      <c r="AD22" s="44"/>
      <c r="AE22" s="43"/>
      <c r="AF22" s="44"/>
      <c r="AG22" s="43"/>
      <c r="AH22" s="44"/>
      <c r="AI22" s="43"/>
      <c r="AJ22" s="45"/>
      <c r="AK22" s="46"/>
      <c r="AL22" s="44"/>
      <c r="AM22" s="46"/>
      <c r="AN22" s="44"/>
      <c r="AO22" s="43"/>
      <c r="AP22" s="44"/>
      <c r="AQ22" s="43"/>
      <c r="AR22" s="44"/>
      <c r="AS22" s="43"/>
      <c r="AT22" s="44"/>
      <c r="AU22" s="43"/>
      <c r="AV22" s="44"/>
      <c r="AW22" s="43"/>
      <c r="AX22" s="47"/>
      <c r="AY22" s="90"/>
      <c r="AZ22" s="91"/>
      <c r="BA22" s="91"/>
      <c r="BB22" s="91"/>
      <c r="BC22" s="53"/>
      <c r="BD22" s="90"/>
      <c r="BE22" s="92"/>
      <c r="BF22" s="48"/>
      <c r="BG22" s="51"/>
      <c r="BH22" s="491"/>
      <c r="BI22" s="493"/>
      <c r="BJ22" s="496"/>
      <c r="BK22" s="499"/>
    </row>
    <row r="23" spans="1:75" ht="17.100000000000001" customHeight="1" x14ac:dyDescent="0.25">
      <c r="A23" s="487"/>
      <c r="B23" s="54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9"/>
      <c r="R23" s="320"/>
      <c r="S23" s="319"/>
      <c r="T23" s="320"/>
      <c r="U23" s="319"/>
      <c r="V23" s="320"/>
      <c r="W23" s="319"/>
      <c r="X23" s="316"/>
      <c r="Y23" s="315"/>
      <c r="Z23" s="316"/>
      <c r="AA23" s="315"/>
      <c r="AB23" s="316"/>
      <c r="AC23" s="315"/>
      <c r="AD23" s="316"/>
      <c r="AE23" s="315"/>
      <c r="AF23" s="316"/>
      <c r="AG23" s="315"/>
      <c r="AH23" s="316"/>
      <c r="AI23" s="319"/>
      <c r="AJ23" s="320"/>
      <c r="AK23" s="319"/>
      <c r="AL23" s="320"/>
      <c r="AM23" s="319"/>
      <c r="AN23" s="320"/>
      <c r="AO23" s="319"/>
      <c r="AP23" s="320"/>
      <c r="AQ23" s="319"/>
      <c r="AR23" s="320"/>
      <c r="AS23" s="319"/>
      <c r="AT23" s="320"/>
      <c r="AU23" s="319"/>
      <c r="AV23" s="320"/>
      <c r="AW23" s="319"/>
      <c r="AX23" s="320"/>
      <c r="AY23" s="60"/>
      <c r="AZ23" s="62"/>
      <c r="BA23" s="62"/>
      <c r="BB23" s="62"/>
      <c r="BC23" s="63"/>
      <c r="BD23" s="60"/>
      <c r="BE23" s="63"/>
      <c r="BF23" s="60"/>
      <c r="BG23" s="63"/>
      <c r="BH23" s="501">
        <f>BD23+BE24+BF25+BG26</f>
        <v>0</v>
      </c>
      <c r="BI23" s="493"/>
      <c r="BJ23" s="496"/>
      <c r="BK23" s="499"/>
    </row>
    <row r="24" spans="1:75" ht="17.100000000000001" customHeight="1" x14ac:dyDescent="0.25">
      <c r="A24" s="487"/>
      <c r="B24" s="59" t="s">
        <v>19</v>
      </c>
      <c r="C24" s="324"/>
      <c r="D24" s="437"/>
      <c r="E24" s="324"/>
      <c r="F24" s="437"/>
      <c r="G24" s="324"/>
      <c r="H24" s="437"/>
      <c r="I24" s="324"/>
      <c r="J24" s="437"/>
      <c r="K24" s="324"/>
      <c r="L24" s="437"/>
      <c r="M24" s="324"/>
      <c r="N24" s="437"/>
      <c r="O24" s="324"/>
      <c r="P24" s="437"/>
      <c r="Q24" s="324"/>
      <c r="R24" s="437"/>
      <c r="S24" s="324"/>
      <c r="T24" s="437"/>
      <c r="U24" s="308"/>
      <c r="V24" s="309"/>
      <c r="W24" s="324"/>
      <c r="X24" s="318"/>
      <c r="Y24" s="324"/>
      <c r="Z24" s="437"/>
      <c r="AA24" s="317"/>
      <c r="AB24" s="318"/>
      <c r="AC24" s="317"/>
      <c r="AD24" s="318"/>
      <c r="AE24" s="317"/>
      <c r="AF24" s="318"/>
      <c r="AG24" s="324"/>
      <c r="AH24" s="437"/>
      <c r="AI24" s="324"/>
      <c r="AJ24" s="437"/>
      <c r="AK24" s="324"/>
      <c r="AL24" s="437"/>
      <c r="AM24" s="324"/>
      <c r="AN24" s="437"/>
      <c r="AO24" s="324"/>
      <c r="AP24" s="437"/>
      <c r="AQ24" s="308"/>
      <c r="AR24" s="309"/>
      <c r="AS24" s="308"/>
      <c r="AT24" s="309"/>
      <c r="AU24" s="308"/>
      <c r="AV24" s="309"/>
      <c r="AW24" s="308"/>
      <c r="AX24" s="309"/>
      <c r="AY24" s="60"/>
      <c r="AZ24" s="62"/>
      <c r="BA24" s="62"/>
      <c r="BB24" s="62"/>
      <c r="BC24" s="63"/>
      <c r="BD24" s="60"/>
      <c r="BE24" s="63"/>
      <c r="BF24" s="60"/>
      <c r="BG24" s="63"/>
      <c r="BH24" s="502"/>
      <c r="BI24" s="493"/>
      <c r="BJ24" s="496"/>
      <c r="BK24" s="499"/>
    </row>
    <row r="25" spans="1:75" ht="17.100000000000001" customHeight="1" x14ac:dyDescent="0.25">
      <c r="A25" s="487"/>
      <c r="B25" s="64" t="s">
        <v>20</v>
      </c>
      <c r="C25" s="24"/>
      <c r="D25" s="25"/>
      <c r="E25" s="24"/>
      <c r="F25" s="25"/>
      <c r="G25" s="24"/>
      <c r="H25" s="25"/>
      <c r="I25" s="24"/>
      <c r="J25" s="25"/>
      <c r="K25" s="24"/>
      <c r="L25" s="25"/>
      <c r="M25" s="24"/>
      <c r="N25" s="25"/>
      <c r="O25" s="24"/>
      <c r="P25" s="33"/>
      <c r="Q25" s="24"/>
      <c r="R25" s="25"/>
      <c r="S25" s="24"/>
      <c r="T25" s="25"/>
      <c r="U25" s="24"/>
      <c r="V25" s="25"/>
      <c r="W25" s="24"/>
      <c r="X25" s="25"/>
      <c r="Y25" s="24"/>
      <c r="Z25" s="25"/>
      <c r="AA25" s="24"/>
      <c r="AB25" s="25"/>
      <c r="AC25" s="24"/>
      <c r="AD25" s="25"/>
      <c r="AE25" s="24"/>
      <c r="AF25" s="25"/>
      <c r="AG25" s="24"/>
      <c r="AH25" s="25"/>
      <c r="AI25" s="24"/>
      <c r="AJ25" s="32"/>
      <c r="AK25" s="65"/>
      <c r="AL25" s="32"/>
      <c r="AM25" s="66"/>
      <c r="AN25" s="67"/>
      <c r="AO25" s="24"/>
      <c r="AP25" s="25"/>
      <c r="AQ25" s="24"/>
      <c r="AR25" s="25"/>
      <c r="AS25" s="24"/>
      <c r="AT25" s="25"/>
      <c r="AU25" s="24"/>
      <c r="AV25" s="25"/>
      <c r="AW25" s="24"/>
      <c r="AX25" s="25"/>
      <c r="AY25" s="60"/>
      <c r="AZ25" s="62"/>
      <c r="BA25" s="62"/>
      <c r="BB25" s="62"/>
      <c r="BC25" s="63"/>
      <c r="BD25" s="60"/>
      <c r="BE25" s="63"/>
      <c r="BF25" s="60"/>
      <c r="BG25" s="63"/>
      <c r="BH25" s="502"/>
      <c r="BI25" s="493"/>
      <c r="BJ25" s="496"/>
      <c r="BK25" s="499"/>
    </row>
    <row r="26" spans="1:75" ht="17.100000000000001" customHeight="1" thickBot="1" x14ac:dyDescent="0.3">
      <c r="A26" s="488"/>
      <c r="B26" s="93" t="s">
        <v>21</v>
      </c>
      <c r="C26" s="324"/>
      <c r="D26" s="437"/>
      <c r="E26" s="324"/>
      <c r="F26" s="437"/>
      <c r="G26" s="324"/>
      <c r="H26" s="437"/>
      <c r="I26" s="324"/>
      <c r="J26" s="437"/>
      <c r="K26" s="324"/>
      <c r="L26" s="437"/>
      <c r="M26" s="455"/>
      <c r="N26" s="456"/>
      <c r="O26" s="455"/>
      <c r="P26" s="456"/>
      <c r="Q26" s="455"/>
      <c r="R26" s="456"/>
      <c r="S26" s="455"/>
      <c r="T26" s="456"/>
      <c r="U26" s="313"/>
      <c r="V26" s="312"/>
      <c r="W26" s="313"/>
      <c r="X26" s="312"/>
      <c r="Y26" s="313"/>
      <c r="Z26" s="312"/>
      <c r="AA26" s="313"/>
      <c r="AB26" s="312"/>
      <c r="AC26" s="313"/>
      <c r="AD26" s="312"/>
      <c r="AE26" s="313"/>
      <c r="AF26" s="312"/>
      <c r="AG26" s="455"/>
      <c r="AH26" s="456"/>
      <c r="AI26" s="455"/>
      <c r="AJ26" s="456"/>
      <c r="AK26" s="455"/>
      <c r="AL26" s="456"/>
      <c r="AM26" s="455"/>
      <c r="AN26" s="456"/>
      <c r="AO26" s="455"/>
      <c r="AP26" s="456"/>
      <c r="AQ26" s="313"/>
      <c r="AR26" s="312"/>
      <c r="AS26" s="313"/>
      <c r="AT26" s="312"/>
      <c r="AU26" s="313"/>
      <c r="AV26" s="312"/>
      <c r="AW26" s="308"/>
      <c r="AX26" s="309"/>
      <c r="AY26" s="69"/>
      <c r="AZ26" s="71"/>
      <c r="BA26" s="71"/>
      <c r="BB26" s="71"/>
      <c r="BC26" s="72"/>
      <c r="BD26" s="69"/>
      <c r="BE26" s="72"/>
      <c r="BF26" s="69"/>
      <c r="BG26" s="94"/>
      <c r="BH26" s="503"/>
      <c r="BI26" s="494"/>
      <c r="BJ26" s="497"/>
      <c r="BK26" s="500"/>
      <c r="BW26" s="8" t="s">
        <v>164</v>
      </c>
    </row>
    <row r="27" spans="1:75" ht="17.100000000000001" customHeight="1" thickTop="1" x14ac:dyDescent="0.25">
      <c r="A27" s="486" t="s">
        <v>53</v>
      </c>
      <c r="B27" s="21" t="s">
        <v>13</v>
      </c>
      <c r="C27" s="73"/>
      <c r="D27" s="74"/>
      <c r="E27" s="73"/>
      <c r="F27" s="74"/>
      <c r="G27" s="73"/>
      <c r="H27" s="74"/>
      <c r="I27" s="73"/>
      <c r="J27" s="74"/>
      <c r="K27" s="73"/>
      <c r="L27" s="74"/>
      <c r="M27" s="442"/>
      <c r="N27" s="443"/>
      <c r="O27" s="442"/>
      <c r="P27" s="443"/>
      <c r="Q27" s="430"/>
      <c r="R27" s="444"/>
      <c r="S27" s="445"/>
      <c r="T27" s="446"/>
      <c r="U27" s="430"/>
      <c r="V27" s="444"/>
      <c r="W27" s="430"/>
      <c r="X27" s="444"/>
      <c r="Y27" s="430"/>
      <c r="Z27" s="444"/>
      <c r="AA27" s="324"/>
      <c r="AB27" s="444"/>
      <c r="AC27" s="445"/>
      <c r="AD27" s="446"/>
      <c r="AE27" s="430"/>
      <c r="AF27" s="444"/>
      <c r="AG27" s="430"/>
      <c r="AH27" s="444"/>
      <c r="AI27" s="445"/>
      <c r="AJ27" s="446"/>
      <c r="AK27" s="445"/>
      <c r="AL27" s="444"/>
      <c r="AM27" s="447"/>
      <c r="AN27" s="437"/>
      <c r="AO27" s="442"/>
      <c r="AP27" s="443"/>
      <c r="AQ27" s="445"/>
      <c r="AR27" s="444"/>
      <c r="AS27" s="430"/>
      <c r="AT27" s="444"/>
      <c r="AU27" s="76"/>
      <c r="AV27" s="77"/>
      <c r="AW27" s="73"/>
      <c r="AX27" s="78"/>
      <c r="AY27" s="423"/>
      <c r="AZ27" s="27"/>
      <c r="BA27" s="27"/>
      <c r="BB27" s="27"/>
      <c r="BC27" s="28"/>
      <c r="BD27" s="26"/>
      <c r="BE27" s="30"/>
      <c r="BF27" s="26"/>
      <c r="BG27" s="28"/>
      <c r="BH27" s="489">
        <f>BA29+BB30+BC31</f>
        <v>0</v>
      </c>
      <c r="BI27" s="492">
        <f t="shared" ref="BI27" si="1">BH27+BH32</f>
        <v>24</v>
      </c>
      <c r="BJ27" s="495">
        <f>BH27/24</f>
        <v>0</v>
      </c>
      <c r="BK27" s="498">
        <f>((BA29+(0.6*BB30))/BI27)</f>
        <v>0</v>
      </c>
    </row>
    <row r="28" spans="1:75" ht="17.100000000000001" customHeight="1" x14ac:dyDescent="0.25">
      <c r="A28" s="487"/>
      <c r="B28" s="31" t="s">
        <v>14</v>
      </c>
      <c r="C28" s="75"/>
      <c r="D28" s="81"/>
      <c r="E28" s="75"/>
      <c r="F28" s="81"/>
      <c r="G28" s="75"/>
      <c r="H28" s="81"/>
      <c r="I28" s="75"/>
      <c r="J28" s="81"/>
      <c r="K28" s="75"/>
      <c r="L28" s="81"/>
      <c r="M28" s="75"/>
      <c r="N28" s="81"/>
      <c r="O28" s="75"/>
      <c r="P28" s="81"/>
      <c r="Q28" s="24"/>
      <c r="R28" s="25"/>
      <c r="S28" s="24"/>
      <c r="T28" s="25"/>
      <c r="U28" s="65"/>
      <c r="V28" s="32"/>
      <c r="W28" s="65"/>
      <c r="X28" s="32"/>
      <c r="Y28" s="65"/>
      <c r="Z28" s="32"/>
      <c r="AA28" s="317"/>
      <c r="AB28" s="32"/>
      <c r="AC28" s="65"/>
      <c r="AD28" s="32"/>
      <c r="AE28" s="65"/>
      <c r="AF28" s="32"/>
      <c r="AG28" s="65"/>
      <c r="AH28" s="32"/>
      <c r="AI28" s="317"/>
      <c r="AJ28" s="82"/>
      <c r="AK28" s="75"/>
      <c r="AL28" s="81"/>
      <c r="AM28" s="75"/>
      <c r="AN28" s="318"/>
      <c r="AO28" s="75"/>
      <c r="AP28" s="81"/>
      <c r="AQ28" s="75"/>
      <c r="AR28" s="81"/>
      <c r="AS28" s="75"/>
      <c r="AT28" s="81"/>
      <c r="AU28" s="75"/>
      <c r="AV28" s="81"/>
      <c r="AW28" s="75"/>
      <c r="AX28" s="83"/>
      <c r="AY28" s="36"/>
      <c r="AZ28" s="36"/>
      <c r="BA28" s="36"/>
      <c r="BB28" s="36"/>
      <c r="BC28" s="37"/>
      <c r="BD28" s="34"/>
      <c r="BE28" s="39"/>
      <c r="BF28" s="34"/>
      <c r="BG28" s="37"/>
      <c r="BH28" s="490"/>
      <c r="BI28" s="493"/>
      <c r="BJ28" s="496"/>
      <c r="BK28" s="499"/>
    </row>
    <row r="29" spans="1:75" ht="17.100000000000001" customHeight="1" x14ac:dyDescent="0.25">
      <c r="A29" s="487"/>
      <c r="B29" s="86" t="s">
        <v>15</v>
      </c>
      <c r="C29" s="317"/>
      <c r="D29" s="318"/>
      <c r="E29" s="317"/>
      <c r="F29" s="318"/>
      <c r="G29" s="317"/>
      <c r="H29" s="318"/>
      <c r="I29" s="317"/>
      <c r="J29" s="318"/>
      <c r="K29" s="317"/>
      <c r="L29" s="318"/>
      <c r="M29" s="317"/>
      <c r="N29" s="318"/>
      <c r="O29" s="317"/>
      <c r="P29" s="318"/>
      <c r="Q29" s="317"/>
      <c r="R29" s="318"/>
      <c r="S29" s="317"/>
      <c r="T29" s="318"/>
      <c r="U29" s="317"/>
      <c r="V29" s="318"/>
      <c r="W29" s="317"/>
      <c r="X29" s="318"/>
      <c r="Y29" s="317"/>
      <c r="Z29" s="318"/>
      <c r="AA29" s="317"/>
      <c r="AB29" s="318"/>
      <c r="AC29" s="317"/>
      <c r="AD29" s="318"/>
      <c r="AE29" s="317"/>
      <c r="AF29" s="318"/>
      <c r="AG29" s="317"/>
      <c r="AH29" s="318"/>
      <c r="AI29" s="317"/>
      <c r="AJ29" s="318"/>
      <c r="AK29" s="317"/>
      <c r="AL29" s="318"/>
      <c r="AM29" s="317"/>
      <c r="AN29" s="318"/>
      <c r="AO29" s="317"/>
      <c r="AP29" s="318"/>
      <c r="AQ29" s="317"/>
      <c r="AR29" s="318"/>
      <c r="AS29" s="317"/>
      <c r="AT29" s="318"/>
      <c r="AU29" s="425"/>
      <c r="AV29" s="81"/>
      <c r="AW29" s="317"/>
      <c r="AX29" s="318"/>
      <c r="AY29" s="34"/>
      <c r="AZ29" s="36"/>
      <c r="BA29" s="36"/>
      <c r="BB29" s="36"/>
      <c r="BC29" s="37"/>
      <c r="BD29" s="34"/>
      <c r="BE29" s="39"/>
      <c r="BF29" s="34"/>
      <c r="BG29" s="37"/>
      <c r="BH29" s="490"/>
      <c r="BI29" s="493"/>
      <c r="BJ29" s="496"/>
      <c r="BK29" s="499"/>
    </row>
    <row r="30" spans="1:75" ht="17.100000000000001" customHeight="1" x14ac:dyDescent="0.25">
      <c r="A30" s="487"/>
      <c r="B30" s="41" t="s">
        <v>16</v>
      </c>
      <c r="C30" s="317"/>
      <c r="D30" s="318"/>
      <c r="E30" s="317"/>
      <c r="F30" s="318"/>
      <c r="G30" s="317"/>
      <c r="H30" s="318"/>
      <c r="I30" s="317"/>
      <c r="J30" s="318"/>
      <c r="K30" s="317"/>
      <c r="L30" s="318"/>
      <c r="M30" s="317"/>
      <c r="N30" s="318"/>
      <c r="O30" s="317"/>
      <c r="P30" s="318"/>
      <c r="Q30" s="317"/>
      <c r="R30" s="318"/>
      <c r="S30" s="308"/>
      <c r="T30" s="309"/>
      <c r="U30" s="308"/>
      <c r="V30" s="309"/>
      <c r="W30" s="308"/>
      <c r="X30" s="318"/>
      <c r="Y30" s="317"/>
      <c r="Z30" s="318"/>
      <c r="AA30" s="317"/>
      <c r="AB30" s="318"/>
      <c r="AC30" s="317"/>
      <c r="AD30" s="318"/>
      <c r="AE30" s="317"/>
      <c r="AF30" s="318"/>
      <c r="AG30" s="317"/>
      <c r="AH30" s="318"/>
      <c r="AI30" s="317"/>
      <c r="AJ30" s="318"/>
      <c r="AK30" s="317"/>
      <c r="AL30" s="318"/>
      <c r="AM30" s="317"/>
      <c r="AN30" s="318"/>
      <c r="AO30" s="317"/>
      <c r="AP30" s="318"/>
      <c r="AQ30" s="317"/>
      <c r="AR30" s="318"/>
      <c r="AS30" s="317"/>
      <c r="AU30" s="317"/>
      <c r="AV30" s="81"/>
      <c r="AW30" s="428"/>
      <c r="AY30" s="34"/>
      <c r="AZ30" s="36"/>
      <c r="BA30" s="36"/>
      <c r="BB30" s="36"/>
      <c r="BC30" s="37"/>
      <c r="BD30" s="34"/>
      <c r="BE30" s="39"/>
      <c r="BF30" s="34"/>
      <c r="BG30" s="37"/>
      <c r="BH30" s="490"/>
      <c r="BI30" s="493"/>
      <c r="BJ30" s="496"/>
      <c r="BK30" s="499"/>
    </row>
    <row r="31" spans="1:75" ht="17.100000000000001" customHeight="1" x14ac:dyDescent="0.25">
      <c r="A31" s="487"/>
      <c r="B31" s="89" t="s">
        <v>17</v>
      </c>
      <c r="C31" s="95"/>
      <c r="D31" s="96"/>
      <c r="E31" s="95"/>
      <c r="F31" s="96"/>
      <c r="G31" s="95"/>
      <c r="H31" s="96"/>
      <c r="I31" s="95"/>
      <c r="J31" s="96"/>
      <c r="K31" s="95"/>
      <c r="L31" s="96"/>
      <c r="M31" s="95"/>
      <c r="N31" s="96"/>
      <c r="O31" s="95"/>
      <c r="P31" s="96"/>
      <c r="Q31" s="95"/>
      <c r="R31" s="96"/>
      <c r="S31" s="95"/>
      <c r="T31" s="376"/>
      <c r="U31" s="377"/>
      <c r="V31" s="96"/>
      <c r="W31" s="95"/>
      <c r="X31" s="96"/>
      <c r="Y31" s="95"/>
      <c r="Z31" s="96"/>
      <c r="AA31" s="95"/>
      <c r="AB31" s="96"/>
      <c r="AC31" s="95"/>
      <c r="AD31" s="96"/>
      <c r="AE31" s="97"/>
      <c r="AF31" s="96"/>
      <c r="AG31" s="95"/>
      <c r="AH31" s="96"/>
      <c r="AI31" s="95"/>
      <c r="AJ31" s="97"/>
      <c r="AK31" s="95"/>
      <c r="AL31" s="96"/>
      <c r="AM31" s="95"/>
      <c r="AN31" s="96"/>
      <c r="AO31" s="95"/>
      <c r="AP31" s="96"/>
      <c r="AQ31" s="95"/>
      <c r="AR31" s="96"/>
      <c r="AS31" s="95"/>
      <c r="AT31" s="96"/>
      <c r="AU31" s="426"/>
      <c r="AV31" s="427"/>
      <c r="AW31" s="95"/>
      <c r="AX31" s="98"/>
      <c r="AY31" s="48"/>
      <c r="AZ31" s="50"/>
      <c r="BA31" s="50"/>
      <c r="BB31" s="50"/>
      <c r="BC31" s="51"/>
      <c r="BD31" s="48"/>
      <c r="BE31" s="53"/>
      <c r="BF31" s="48"/>
      <c r="BG31" s="51"/>
      <c r="BH31" s="491"/>
      <c r="BI31" s="493"/>
      <c r="BJ31" s="496"/>
      <c r="BK31" s="499"/>
    </row>
    <row r="32" spans="1:75" ht="17.100000000000001" customHeight="1" x14ac:dyDescent="0.25">
      <c r="A32" s="487"/>
      <c r="B32" s="54" t="s">
        <v>18</v>
      </c>
      <c r="C32" s="319" t="s">
        <v>23</v>
      </c>
      <c r="D32" s="320" t="s">
        <v>23</v>
      </c>
      <c r="E32" s="319" t="s">
        <v>23</v>
      </c>
      <c r="F32" s="320" t="s">
        <v>23</v>
      </c>
      <c r="G32" s="319" t="s">
        <v>23</v>
      </c>
      <c r="H32" s="320" t="s">
        <v>23</v>
      </c>
      <c r="I32" s="319" t="s">
        <v>23</v>
      </c>
      <c r="J32" s="320" t="s">
        <v>23</v>
      </c>
      <c r="K32" s="319" t="s">
        <v>23</v>
      </c>
      <c r="L32" s="320" t="s">
        <v>23</v>
      </c>
      <c r="M32" s="319" t="s">
        <v>23</v>
      </c>
      <c r="N32" s="320" t="s">
        <v>23</v>
      </c>
      <c r="O32" s="319" t="s">
        <v>23</v>
      </c>
      <c r="P32" s="320" t="s">
        <v>23</v>
      </c>
      <c r="Q32" s="319" t="s">
        <v>23</v>
      </c>
      <c r="R32" s="320" t="s">
        <v>23</v>
      </c>
      <c r="S32" s="319" t="s">
        <v>23</v>
      </c>
      <c r="T32" s="320" t="s">
        <v>23</v>
      </c>
      <c r="U32" s="315" t="s">
        <v>23</v>
      </c>
      <c r="V32" s="316" t="s">
        <v>23</v>
      </c>
      <c r="W32" s="315" t="s">
        <v>23</v>
      </c>
      <c r="X32" s="316" t="s">
        <v>23</v>
      </c>
      <c r="Y32" s="415" t="s">
        <v>23</v>
      </c>
      <c r="Z32" s="416" t="s">
        <v>23</v>
      </c>
      <c r="AA32" s="315" t="s">
        <v>23</v>
      </c>
      <c r="AB32" s="316" t="s">
        <v>23</v>
      </c>
      <c r="AC32" s="315" t="s">
        <v>23</v>
      </c>
      <c r="AD32" s="316" t="s">
        <v>23</v>
      </c>
      <c r="AE32" s="315" t="s">
        <v>23</v>
      </c>
      <c r="AF32" s="316" t="s">
        <v>23</v>
      </c>
      <c r="AG32" s="319" t="s">
        <v>23</v>
      </c>
      <c r="AH32" s="320" t="s">
        <v>23</v>
      </c>
      <c r="AI32" s="319" t="s">
        <v>23</v>
      </c>
      <c r="AJ32" s="320" t="s">
        <v>23</v>
      </c>
      <c r="AK32" s="319" t="s">
        <v>23</v>
      </c>
      <c r="AL32" s="320" t="s">
        <v>23</v>
      </c>
      <c r="AM32" s="319" t="s">
        <v>23</v>
      </c>
      <c r="AN32" s="320" t="s">
        <v>23</v>
      </c>
      <c r="AO32" s="319" t="s">
        <v>23</v>
      </c>
      <c r="AP32" s="320" t="s">
        <v>23</v>
      </c>
      <c r="AQ32" s="315" t="s">
        <v>23</v>
      </c>
      <c r="AR32" s="316" t="s">
        <v>23</v>
      </c>
      <c r="AS32" s="315" t="s">
        <v>23</v>
      </c>
      <c r="AT32" s="316" t="s">
        <v>23</v>
      </c>
      <c r="AU32" s="315" t="s">
        <v>23</v>
      </c>
      <c r="AV32" s="316" t="s">
        <v>23</v>
      </c>
      <c r="AW32" s="315" t="s">
        <v>23</v>
      </c>
      <c r="AX32" s="316" t="s">
        <v>23</v>
      </c>
      <c r="AY32" s="60"/>
      <c r="AZ32" s="62"/>
      <c r="BA32" s="62"/>
      <c r="BB32" s="62"/>
      <c r="BC32" s="63"/>
      <c r="BD32" s="60">
        <v>24</v>
      </c>
      <c r="BE32" s="63"/>
      <c r="BF32" s="60"/>
      <c r="BG32" s="63"/>
      <c r="BH32" s="501">
        <f>BD32+BE33+BF34+BG35</f>
        <v>24</v>
      </c>
      <c r="BI32" s="493"/>
      <c r="BJ32" s="496"/>
      <c r="BK32" s="499"/>
    </row>
    <row r="33" spans="1:63" ht="17.100000000000001" customHeight="1" x14ac:dyDescent="0.25">
      <c r="A33" s="487"/>
      <c r="B33" s="59" t="s">
        <v>19</v>
      </c>
      <c r="C33" s="317"/>
      <c r="D33" s="318"/>
      <c r="E33" s="317"/>
      <c r="F33" s="318"/>
      <c r="G33" s="317"/>
      <c r="H33" s="318"/>
      <c r="I33" s="317"/>
      <c r="J33" s="318"/>
      <c r="K33" s="317"/>
      <c r="L33" s="318"/>
      <c r="M33" s="317"/>
      <c r="N33" s="318"/>
      <c r="O33" s="317"/>
      <c r="P33" s="318"/>
      <c r="Q33" s="317"/>
      <c r="R33" s="318"/>
      <c r="S33" s="317"/>
      <c r="T33" s="318"/>
      <c r="U33" s="24"/>
      <c r="V33" s="25"/>
      <c r="W33" s="317"/>
      <c r="X33" s="318"/>
      <c r="Y33" s="317"/>
      <c r="Z33" s="318"/>
      <c r="AA33" s="317"/>
      <c r="AB33" s="318"/>
      <c r="AC33" s="317"/>
      <c r="AD33" s="318"/>
      <c r="AE33" s="317"/>
      <c r="AF33" s="318"/>
      <c r="AG33" s="317"/>
      <c r="AH33" s="318"/>
      <c r="AI33" s="317"/>
      <c r="AJ33" s="318"/>
      <c r="AK33" s="317"/>
      <c r="AL33" s="318"/>
      <c r="AM33" s="317"/>
      <c r="AN33" s="318"/>
      <c r="AO33" s="317"/>
      <c r="AP33" s="318"/>
      <c r="AQ33" s="317"/>
      <c r="AR33" s="318"/>
      <c r="AS33" s="317"/>
      <c r="AT33" s="318"/>
      <c r="AU33" s="317"/>
      <c r="AV33" s="318"/>
      <c r="AW33" s="317"/>
      <c r="AX33" s="318"/>
      <c r="AY33" s="60"/>
      <c r="AZ33" s="62"/>
      <c r="BA33" s="62"/>
      <c r="BB33" s="62"/>
      <c r="BC33" s="63"/>
      <c r="BD33" s="60"/>
      <c r="BE33" s="63"/>
      <c r="BF33" s="60"/>
      <c r="BG33" s="63"/>
      <c r="BH33" s="502"/>
      <c r="BI33" s="493"/>
      <c r="BJ33" s="496"/>
      <c r="BK33" s="499"/>
    </row>
    <row r="34" spans="1:63" ht="17.100000000000001" customHeight="1" x14ac:dyDescent="0.25">
      <c r="A34" s="487"/>
      <c r="B34" s="64" t="s">
        <v>20</v>
      </c>
      <c r="C34" s="24"/>
      <c r="D34" s="25"/>
      <c r="E34" s="24"/>
      <c r="F34" s="25"/>
      <c r="G34" s="24"/>
      <c r="H34" s="25"/>
      <c r="I34" s="24"/>
      <c r="J34" s="25"/>
      <c r="K34" s="24"/>
      <c r="L34" s="25"/>
      <c r="M34" s="24"/>
      <c r="N34" s="25"/>
      <c r="O34" s="24"/>
      <c r="P34" s="25"/>
      <c r="Q34" s="24"/>
      <c r="R34" s="25"/>
      <c r="S34" s="24"/>
      <c r="T34" s="25"/>
      <c r="U34" s="24"/>
      <c r="V34" s="25"/>
      <c r="W34" s="24"/>
      <c r="X34" s="25"/>
      <c r="Y34" s="24"/>
      <c r="Z34" s="25"/>
      <c r="AA34" s="24"/>
      <c r="AB34" s="25"/>
      <c r="AC34" s="24"/>
      <c r="AD34" s="25"/>
      <c r="AE34" s="24"/>
      <c r="AF34" s="25"/>
      <c r="AG34" s="24"/>
      <c r="AH34" s="25"/>
      <c r="AI34" s="24"/>
      <c r="AJ34" s="32"/>
      <c r="AK34" s="65"/>
      <c r="AL34" s="32"/>
      <c r="AM34" s="66"/>
      <c r="AN34" s="67"/>
      <c r="AO34" s="24"/>
      <c r="AP34" s="25"/>
      <c r="AQ34" s="24"/>
      <c r="AR34" s="25"/>
      <c r="AS34" s="24"/>
      <c r="AT34" s="25"/>
      <c r="AU34" s="24"/>
      <c r="AV34" s="25"/>
      <c r="AW34" s="24"/>
      <c r="AX34" s="25"/>
      <c r="AY34" s="60"/>
      <c r="AZ34" s="62"/>
      <c r="BA34" s="62"/>
      <c r="BB34" s="62"/>
      <c r="BC34" s="63"/>
      <c r="BD34" s="60"/>
      <c r="BE34" s="63"/>
      <c r="BF34" s="60"/>
      <c r="BG34" s="63"/>
      <c r="BH34" s="502"/>
      <c r="BI34" s="493"/>
      <c r="BJ34" s="496"/>
      <c r="BK34" s="499"/>
    </row>
    <row r="35" spans="1:63" ht="17.100000000000001" customHeight="1" thickBot="1" x14ac:dyDescent="0.3">
      <c r="A35" s="488"/>
      <c r="B35" s="93" t="s">
        <v>21</v>
      </c>
      <c r="C35" s="310"/>
      <c r="D35" s="311"/>
      <c r="E35" s="310"/>
      <c r="F35" s="311"/>
      <c r="G35" s="310"/>
      <c r="H35" s="311"/>
      <c r="I35" s="310"/>
      <c r="J35" s="311"/>
      <c r="K35" s="310"/>
      <c r="L35" s="311"/>
      <c r="M35" s="310"/>
      <c r="N35" s="311"/>
      <c r="O35" s="310"/>
      <c r="P35" s="311"/>
      <c r="Q35" s="310"/>
      <c r="R35" s="311"/>
      <c r="S35" s="310"/>
      <c r="T35" s="311"/>
      <c r="U35" s="310"/>
      <c r="V35" s="311"/>
      <c r="W35" s="310"/>
      <c r="X35" s="311"/>
      <c r="Y35" s="310"/>
      <c r="Z35" s="311"/>
      <c r="AA35" s="310"/>
      <c r="AB35" s="311"/>
      <c r="AC35" s="310"/>
      <c r="AD35" s="311"/>
      <c r="AE35" s="310"/>
      <c r="AF35" s="311"/>
      <c r="AG35" s="310"/>
      <c r="AH35" s="311"/>
      <c r="AI35" s="310"/>
      <c r="AJ35" s="311"/>
      <c r="AK35" s="313"/>
      <c r="AL35" s="312"/>
      <c r="AM35" s="310"/>
      <c r="AN35" s="311"/>
      <c r="AO35" s="310"/>
      <c r="AP35" s="311"/>
      <c r="AQ35" s="310"/>
      <c r="AR35" s="311"/>
      <c r="AS35" s="310"/>
      <c r="AT35" s="311"/>
      <c r="AU35" s="310"/>
      <c r="AV35" s="311"/>
      <c r="AW35" s="310"/>
      <c r="AX35" s="314"/>
      <c r="AY35" s="69"/>
      <c r="AZ35" s="71"/>
      <c r="BA35" s="71"/>
      <c r="BB35" s="71"/>
      <c r="BC35" s="72"/>
      <c r="BD35" s="69"/>
      <c r="BE35" s="72"/>
      <c r="BF35" s="69"/>
      <c r="BG35" s="72"/>
      <c r="BH35" s="503"/>
      <c r="BI35" s="494"/>
      <c r="BJ35" s="497"/>
      <c r="BK35" s="500"/>
    </row>
    <row r="36" spans="1:63" ht="23.25" customHeight="1" thickTop="1" thickBot="1" x14ac:dyDescent="0.35">
      <c r="A36" s="414"/>
      <c r="B36" s="412"/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2"/>
      <c r="AA36" s="412"/>
      <c r="AB36" s="412"/>
      <c r="AC36" s="412"/>
      <c r="AD36" s="412"/>
      <c r="AE36" s="412"/>
      <c r="AF36" s="412"/>
      <c r="AG36" s="412"/>
      <c r="AH36" s="412"/>
      <c r="AI36" s="412"/>
      <c r="AJ36" s="412"/>
      <c r="AK36" s="412"/>
      <c r="AL36" s="412"/>
      <c r="AM36" s="412"/>
      <c r="AN36" s="412"/>
      <c r="AO36" s="412"/>
      <c r="AP36" s="412"/>
      <c r="AQ36" s="412"/>
      <c r="AR36" s="412"/>
      <c r="AS36" s="412"/>
      <c r="AT36" s="412"/>
      <c r="AU36" s="412"/>
      <c r="AV36" s="412"/>
      <c r="AW36" s="412"/>
      <c r="AX36" s="412"/>
      <c r="AY36" s="9"/>
      <c r="AZ36" s="9"/>
      <c r="BA36" s="99"/>
      <c r="BB36" s="99"/>
      <c r="BC36" s="9"/>
      <c r="BD36" s="9"/>
      <c r="BE36" s="9"/>
      <c r="BG36" s="9"/>
      <c r="BH36" s="9"/>
      <c r="BI36" s="100" t="s">
        <v>26</v>
      </c>
      <c r="BJ36" s="101">
        <f>AVERAGE(BJ9:BJ35)</f>
        <v>0.66666666666666663</v>
      </c>
      <c r="BK36" s="101">
        <f>AVERAGE(BK9:BK35)</f>
        <v>0.39999999999999997</v>
      </c>
    </row>
    <row r="37" spans="1:63" ht="18" customHeight="1" thickTop="1" x14ac:dyDescent="0.25">
      <c r="A37" s="102" t="s">
        <v>27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102" t="s">
        <v>28</v>
      </c>
      <c r="BE37" s="9"/>
      <c r="BF37" s="9"/>
      <c r="BG37" s="9"/>
      <c r="BH37" s="9"/>
      <c r="BI37" s="9"/>
      <c r="BJ37" s="9"/>
      <c r="BK37" s="9"/>
    </row>
    <row r="38" spans="1:63" ht="18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</row>
    <row r="39" spans="1:63" ht="18" customHeight="1" x14ac:dyDescent="0.25">
      <c r="A39" s="103" t="s">
        <v>29</v>
      </c>
      <c r="B39" s="511"/>
      <c r="C39" s="511"/>
      <c r="D39" s="511"/>
      <c r="E39" s="511"/>
      <c r="F39" s="511"/>
      <c r="G39" s="511"/>
      <c r="H39" s="511"/>
      <c r="I39" s="511"/>
      <c r="J39" s="511"/>
      <c r="K39" s="511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103" t="s">
        <v>29</v>
      </c>
      <c r="BE39" s="105"/>
      <c r="BF39" s="105"/>
      <c r="BG39" s="105"/>
      <c r="BH39" s="105"/>
      <c r="BI39" s="104"/>
      <c r="BJ39" s="106"/>
      <c r="BK39" s="106"/>
    </row>
    <row r="40" spans="1:63" ht="18" customHeight="1" x14ac:dyDescent="0.25">
      <c r="A40" s="103" t="s">
        <v>30</v>
      </c>
      <c r="B40" s="512"/>
      <c r="C40" s="512"/>
      <c r="D40" s="512"/>
      <c r="E40" s="512"/>
      <c r="F40" s="512"/>
      <c r="G40" s="512"/>
      <c r="H40" s="512"/>
      <c r="I40" s="512"/>
      <c r="J40" s="512"/>
      <c r="K40" s="512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103" t="s">
        <v>30</v>
      </c>
      <c r="BE40" s="512"/>
      <c r="BF40" s="512"/>
      <c r="BG40" s="512"/>
      <c r="BH40" s="107"/>
      <c r="BI40" s="107"/>
      <c r="BJ40" s="107"/>
      <c r="BK40" s="107"/>
    </row>
    <row r="41" spans="1:63" ht="10.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</row>
    <row r="42" spans="1:63" ht="30" customHeight="1" x14ac:dyDescent="0.25">
      <c r="A42" s="9"/>
      <c r="B42" s="9" t="s">
        <v>31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</row>
    <row r="43" spans="1:63" ht="18" customHeight="1" x14ac:dyDescent="0.25">
      <c r="A43" s="9"/>
      <c r="B43" s="108" t="s">
        <v>13</v>
      </c>
      <c r="C43" s="109"/>
      <c r="D43" s="110" t="s">
        <v>32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508" t="s">
        <v>18</v>
      </c>
      <c r="S43" s="509"/>
      <c r="T43" s="109"/>
      <c r="U43" s="110" t="s">
        <v>33</v>
      </c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508" t="s">
        <v>34</v>
      </c>
      <c r="AJ43" s="509"/>
      <c r="AK43" s="111"/>
      <c r="AL43" s="110" t="s">
        <v>35</v>
      </c>
      <c r="AM43" s="6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</row>
    <row r="44" spans="1:63" ht="18" customHeight="1" x14ac:dyDescent="0.25">
      <c r="A44" s="9"/>
      <c r="B44" s="108" t="s">
        <v>14</v>
      </c>
      <c r="C44" s="109"/>
      <c r="D44" s="110" t="s">
        <v>36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508" t="s">
        <v>19</v>
      </c>
      <c r="S44" s="509"/>
      <c r="T44" s="109"/>
      <c r="U44" s="110" t="s">
        <v>37</v>
      </c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508" t="s">
        <v>17</v>
      </c>
      <c r="AJ44" s="509"/>
      <c r="AK44" s="112"/>
      <c r="AL44" s="9" t="s">
        <v>38</v>
      </c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</row>
    <row r="45" spans="1:63" ht="18" customHeight="1" x14ac:dyDescent="0.25">
      <c r="A45" s="9"/>
      <c r="B45" s="108" t="s">
        <v>15</v>
      </c>
      <c r="C45" s="109"/>
      <c r="D45" s="110" t="s">
        <v>39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508" t="s">
        <v>20</v>
      </c>
      <c r="S45" s="509"/>
      <c r="T45" s="109"/>
      <c r="U45" s="110" t="s">
        <v>40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112"/>
      <c r="AJ45" s="112"/>
      <c r="AK45" s="112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</row>
    <row r="46" spans="1:63" ht="18" customHeight="1" x14ac:dyDescent="0.25">
      <c r="A46" s="9"/>
      <c r="B46" s="108" t="s">
        <v>16</v>
      </c>
      <c r="C46" s="109"/>
      <c r="D46" s="110" t="s">
        <v>41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508" t="s">
        <v>21</v>
      </c>
      <c r="S46" s="509"/>
      <c r="T46" s="109"/>
      <c r="U46" s="110" t="s">
        <v>42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02" t="s">
        <v>43</v>
      </c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</row>
    <row r="47" spans="1:63" ht="18" customHeight="1" x14ac:dyDescent="0.25">
      <c r="A47" s="9"/>
      <c r="B47" s="108" t="s">
        <v>44</v>
      </c>
      <c r="C47" s="109"/>
      <c r="D47" s="110" t="s">
        <v>45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508" t="s">
        <v>46</v>
      </c>
      <c r="S47" s="509"/>
      <c r="T47" s="109"/>
      <c r="U47" s="110" t="s">
        <v>47</v>
      </c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510" t="s">
        <v>123</v>
      </c>
      <c r="AK47" s="510"/>
      <c r="AL47" s="510"/>
      <c r="AM47" s="510"/>
      <c r="AN47" s="510"/>
      <c r="AO47" s="510"/>
      <c r="AP47" s="510"/>
      <c r="AQ47" s="510"/>
      <c r="AR47" s="510"/>
      <c r="AS47" s="9"/>
      <c r="AT47" s="9"/>
      <c r="AU47" s="9"/>
      <c r="AV47" s="9"/>
      <c r="AW47" s="9"/>
      <c r="AX47" s="9"/>
      <c r="AY47" s="9"/>
      <c r="AZ47" s="510" t="s">
        <v>124</v>
      </c>
      <c r="BA47" s="510"/>
      <c r="BB47" s="510"/>
      <c r="BC47" s="510"/>
      <c r="BD47" s="510"/>
      <c r="BE47" s="510"/>
      <c r="BF47" s="9"/>
      <c r="BG47" s="9"/>
      <c r="BH47" s="9"/>
      <c r="BI47" s="9"/>
      <c r="BJ47" s="9"/>
      <c r="BK47" s="9"/>
    </row>
    <row r="48" spans="1:63" ht="18" customHeight="1" x14ac:dyDescent="0.25">
      <c r="A48" s="9"/>
      <c r="B48" s="114"/>
      <c r="C48" s="109"/>
      <c r="D48" s="110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14"/>
      <c r="S48" s="114"/>
      <c r="T48" s="109"/>
      <c r="U48" s="110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510">
        <v>24</v>
      </c>
      <c r="AL48" s="510"/>
      <c r="AM48" s="510"/>
      <c r="AN48" s="510"/>
      <c r="AO48" s="510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510">
        <v>24</v>
      </c>
      <c r="BB48" s="510"/>
      <c r="BC48" s="510"/>
      <c r="BD48" s="510"/>
      <c r="BE48" s="113"/>
      <c r="BF48" s="9"/>
      <c r="BG48" s="9"/>
      <c r="BH48" s="9"/>
      <c r="BI48" s="9"/>
      <c r="BJ48" s="9"/>
      <c r="BK48" s="9"/>
    </row>
    <row r="49" spans="1:63" ht="18" customHeight="1" x14ac:dyDescent="0.25">
      <c r="A49" s="9"/>
      <c r="B49" s="114"/>
      <c r="C49" s="109"/>
      <c r="D49" s="110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114"/>
      <c r="S49" s="114"/>
      <c r="T49" s="109"/>
      <c r="U49" s="110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510"/>
      <c r="BB49" s="510"/>
      <c r="BC49" s="510"/>
      <c r="BD49" s="510"/>
      <c r="BE49" s="113"/>
      <c r="BF49" s="9"/>
      <c r="BG49" s="9"/>
      <c r="BH49" s="9"/>
      <c r="BI49" s="9"/>
      <c r="BJ49" s="9"/>
      <c r="BK49" s="9"/>
    </row>
    <row r="50" spans="1:63" ht="18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</row>
    <row r="51" spans="1:63" ht="7.5" customHeight="1" x14ac:dyDescent="0.25">
      <c r="A51" s="1"/>
      <c r="B51" s="1"/>
      <c r="C51" s="1"/>
      <c r="D51" s="2"/>
      <c r="E51" s="3"/>
      <c r="F51" s="3"/>
      <c r="G51" s="3"/>
      <c r="H51" s="2"/>
      <c r="I51" s="3"/>
      <c r="J51" s="4"/>
      <c r="K51" s="2"/>
      <c r="L51" s="3"/>
      <c r="M51" s="4"/>
      <c r="N51" s="2"/>
      <c r="O51" s="3"/>
      <c r="P51" s="3"/>
      <c r="Q51" s="5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</row>
    <row r="52" spans="1:63" ht="18" hidden="1" customHeight="1" x14ac:dyDescent="0.25">
      <c r="A52" s="513"/>
      <c r="B52" s="513"/>
      <c r="C52" s="513"/>
      <c r="D52" s="513"/>
      <c r="E52" s="513"/>
      <c r="F52" s="513"/>
      <c r="G52" s="513"/>
      <c r="H52" s="513"/>
      <c r="I52" s="513"/>
      <c r="J52" s="513"/>
      <c r="K52" s="513"/>
      <c r="L52" s="513"/>
      <c r="M52" s="513"/>
      <c r="N52" s="513"/>
      <c r="O52" s="513"/>
      <c r="P52" s="513"/>
      <c r="Q52" s="513"/>
      <c r="R52" s="513"/>
      <c r="S52" s="513"/>
      <c r="T52" s="513"/>
      <c r="U52" s="513"/>
      <c r="V52" s="513"/>
      <c r="W52" s="513"/>
      <c r="X52" s="513"/>
      <c r="Y52" s="513"/>
      <c r="Z52" s="513"/>
      <c r="AA52" s="513"/>
      <c r="AB52" s="513"/>
      <c r="AC52" s="513"/>
      <c r="AD52" s="513"/>
      <c r="AE52" s="513"/>
      <c r="AF52" s="513"/>
      <c r="AG52" s="513"/>
      <c r="AH52" s="513"/>
      <c r="AI52" s="513"/>
      <c r="AJ52" s="513"/>
      <c r="AK52" s="513"/>
      <c r="AL52" s="513"/>
      <c r="AM52" s="513"/>
      <c r="AN52" s="513"/>
      <c r="AO52" s="513"/>
      <c r="AP52" s="513"/>
      <c r="AQ52" s="513"/>
      <c r="AR52" s="513"/>
      <c r="AS52" s="513"/>
      <c r="AT52" s="513"/>
      <c r="AU52" s="513"/>
      <c r="AV52" s="513"/>
      <c r="AW52" s="513"/>
      <c r="AX52" s="513"/>
      <c r="AY52" s="513"/>
      <c r="AZ52" s="513"/>
      <c r="BA52" s="513"/>
      <c r="BB52" s="513"/>
      <c r="BC52" s="513"/>
      <c r="BD52" s="513"/>
      <c r="BE52" s="513"/>
      <c r="BF52" s="513"/>
      <c r="BG52" s="513"/>
      <c r="BH52" s="513"/>
      <c r="BI52" s="513"/>
      <c r="BJ52" s="513"/>
      <c r="BK52" s="513"/>
    </row>
    <row r="53" spans="1:63" ht="18" hidden="1" customHeight="1" x14ac:dyDescent="0.25">
      <c r="A53" s="6"/>
      <c r="B53" s="1"/>
      <c r="C53" s="1"/>
      <c r="D53" s="2"/>
      <c r="E53" s="3"/>
      <c r="F53" s="3"/>
      <c r="G53" s="3"/>
      <c r="H53" s="2"/>
      <c r="I53" s="3"/>
      <c r="J53" s="4"/>
      <c r="K53" s="2"/>
      <c r="L53" s="3"/>
      <c r="M53" s="4"/>
      <c r="N53" s="2"/>
      <c r="O53" s="3"/>
      <c r="P53" s="3"/>
      <c r="Q53" s="5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</row>
    <row r="54" spans="1:63" s="117" customFormat="1" ht="18" customHeight="1" thickBot="1" x14ac:dyDescent="0.3">
      <c r="A54" s="115" t="s">
        <v>5</v>
      </c>
      <c r="B54" s="514" t="s">
        <v>48</v>
      </c>
      <c r="C54" s="515"/>
      <c r="D54" s="515"/>
      <c r="E54" s="515"/>
      <c r="F54" s="515"/>
      <c r="G54" s="515"/>
      <c r="H54" s="515"/>
      <c r="I54" s="515"/>
      <c r="J54" s="515"/>
      <c r="K54" s="515"/>
      <c r="L54" s="515"/>
      <c r="M54" s="515"/>
      <c r="N54" s="515"/>
      <c r="O54" s="515"/>
      <c r="P54" s="515"/>
      <c r="Q54" s="515"/>
      <c r="R54" s="515"/>
      <c r="S54" s="515"/>
      <c r="T54" s="515"/>
      <c r="U54" s="515"/>
      <c r="V54" s="515"/>
      <c r="W54" s="515"/>
      <c r="X54" s="515"/>
      <c r="Y54" s="515"/>
      <c r="Z54" s="515"/>
      <c r="AA54" s="515"/>
      <c r="AB54" s="515"/>
      <c r="AC54" s="515"/>
      <c r="AD54" s="515"/>
      <c r="AE54" s="515"/>
      <c r="AF54" s="515"/>
      <c r="AG54" s="515"/>
      <c r="AH54" s="515"/>
      <c r="AI54" s="515"/>
      <c r="AJ54" s="515"/>
      <c r="AK54" s="515"/>
      <c r="AL54" s="515"/>
      <c r="AM54" s="515"/>
      <c r="AN54" s="515"/>
      <c r="AO54" s="515"/>
      <c r="AP54" s="516"/>
      <c r="AQ54" s="517" t="s">
        <v>49</v>
      </c>
      <c r="AR54" s="515"/>
      <c r="AS54" s="515"/>
      <c r="AT54" s="515"/>
      <c r="AU54" s="516"/>
      <c r="AV54" s="517" t="s">
        <v>50</v>
      </c>
      <c r="AW54" s="515"/>
      <c r="AX54" s="515"/>
      <c r="AY54" s="515"/>
      <c r="AZ54" s="515"/>
      <c r="BA54" s="515"/>
      <c r="BB54" s="515"/>
      <c r="BC54" s="116"/>
      <c r="BD54" s="517" t="s">
        <v>51</v>
      </c>
      <c r="BE54" s="515"/>
      <c r="BF54" s="515"/>
      <c r="BG54" s="515"/>
      <c r="BH54" s="515"/>
      <c r="BI54" s="515"/>
      <c r="BJ54" s="515"/>
      <c r="BK54" s="516"/>
    </row>
    <row r="55" spans="1:63" ht="27" customHeight="1" thickTop="1" x14ac:dyDescent="0.25">
      <c r="A55" s="518" t="s">
        <v>52</v>
      </c>
      <c r="B55" s="452">
        <v>1</v>
      </c>
      <c r="C55" s="522" t="s">
        <v>184</v>
      </c>
      <c r="D55" s="523"/>
      <c r="E55" s="523"/>
      <c r="F55" s="523"/>
      <c r="G55" s="523"/>
      <c r="H55" s="523"/>
      <c r="I55" s="523"/>
      <c r="J55" s="523"/>
      <c r="K55" s="523"/>
      <c r="L55" s="523"/>
      <c r="M55" s="523"/>
      <c r="N55" s="523"/>
      <c r="O55" s="523"/>
      <c r="P55" s="523"/>
      <c r="Q55" s="523"/>
      <c r="R55" s="523"/>
      <c r="S55" s="523"/>
      <c r="T55" s="523"/>
      <c r="U55" s="523"/>
      <c r="V55" s="523"/>
      <c r="W55" s="523"/>
      <c r="X55" s="523"/>
      <c r="Y55" s="523"/>
      <c r="Z55" s="523"/>
      <c r="AA55" s="523"/>
      <c r="AB55" s="523"/>
      <c r="AC55" s="523"/>
      <c r="AD55" s="523"/>
      <c r="AE55" s="523"/>
      <c r="AF55" s="523"/>
      <c r="AG55" s="523"/>
      <c r="AH55" s="523"/>
      <c r="AI55" s="523"/>
      <c r="AJ55" s="523"/>
      <c r="AK55" s="523"/>
      <c r="AL55" s="523"/>
      <c r="AM55" s="523"/>
      <c r="AN55" s="523"/>
      <c r="AO55" s="523"/>
      <c r="AP55" s="524"/>
      <c r="AQ55" s="525">
        <v>24</v>
      </c>
      <c r="AR55" s="526"/>
      <c r="AS55" s="526"/>
      <c r="AT55" s="526"/>
      <c r="AU55" s="527"/>
      <c r="AV55" s="528"/>
      <c r="AW55" s="529"/>
      <c r="AX55" s="529"/>
      <c r="AY55" s="529"/>
      <c r="AZ55" s="529"/>
      <c r="BA55" s="529"/>
      <c r="BB55" s="529"/>
      <c r="BC55" s="530"/>
      <c r="BD55" s="531" t="s">
        <v>188</v>
      </c>
      <c r="BE55" s="532"/>
      <c r="BF55" s="532"/>
      <c r="BG55" s="532"/>
      <c r="BH55" s="532"/>
      <c r="BI55" s="532"/>
      <c r="BJ55" s="532"/>
      <c r="BK55" s="533"/>
    </row>
    <row r="56" spans="1:63" ht="23.1" customHeight="1" x14ac:dyDescent="0.25">
      <c r="A56" s="519"/>
      <c r="B56" s="126"/>
      <c r="C56" s="522"/>
      <c r="D56" s="523"/>
      <c r="E56" s="523"/>
      <c r="F56" s="523"/>
      <c r="G56" s="523"/>
      <c r="H56" s="523"/>
      <c r="I56" s="523"/>
      <c r="J56" s="523"/>
      <c r="K56" s="523"/>
      <c r="L56" s="523"/>
      <c r="M56" s="523"/>
      <c r="N56" s="523"/>
      <c r="O56" s="523"/>
      <c r="P56" s="523"/>
      <c r="Q56" s="523"/>
      <c r="R56" s="523"/>
      <c r="S56" s="523"/>
      <c r="T56" s="523"/>
      <c r="U56" s="523"/>
      <c r="V56" s="523"/>
      <c r="W56" s="523"/>
      <c r="X56" s="523"/>
      <c r="Y56" s="523"/>
      <c r="Z56" s="523"/>
      <c r="AA56" s="523"/>
      <c r="AB56" s="523"/>
      <c r="AC56" s="523"/>
      <c r="AD56" s="523"/>
      <c r="AE56" s="523"/>
      <c r="AF56" s="523"/>
      <c r="AG56" s="523"/>
      <c r="AH56" s="523"/>
      <c r="AI56" s="523"/>
      <c r="AJ56" s="523"/>
      <c r="AK56" s="523"/>
      <c r="AL56" s="523"/>
      <c r="AM56" s="523"/>
      <c r="AN56" s="523"/>
      <c r="AO56" s="523"/>
      <c r="AP56" s="524"/>
      <c r="AQ56" s="534"/>
      <c r="AR56" s="535"/>
      <c r="AS56" s="535"/>
      <c r="AT56" s="535"/>
      <c r="AU56" s="536"/>
      <c r="AV56" s="537"/>
      <c r="AW56" s="538"/>
      <c r="AX56" s="538"/>
      <c r="AY56" s="538"/>
      <c r="AZ56" s="538"/>
      <c r="BA56" s="538"/>
      <c r="BB56" s="538"/>
      <c r="BC56" s="539"/>
      <c r="BD56" s="537"/>
      <c r="BE56" s="538"/>
      <c r="BF56" s="538"/>
      <c r="BG56" s="538"/>
      <c r="BH56" s="538"/>
      <c r="BI56" s="538"/>
      <c r="BJ56" s="538"/>
      <c r="BK56" s="539"/>
    </row>
    <row r="57" spans="1:63" ht="23.1" customHeight="1" x14ac:dyDescent="0.25">
      <c r="A57" s="520"/>
      <c r="B57" s="118"/>
      <c r="C57" s="522"/>
      <c r="D57" s="523"/>
      <c r="E57" s="523"/>
      <c r="F57" s="523"/>
      <c r="G57" s="523"/>
      <c r="H57" s="523"/>
      <c r="I57" s="523"/>
      <c r="J57" s="523"/>
      <c r="K57" s="523"/>
      <c r="L57" s="523"/>
      <c r="M57" s="523"/>
      <c r="N57" s="523"/>
      <c r="O57" s="523"/>
      <c r="P57" s="523"/>
      <c r="Q57" s="523"/>
      <c r="R57" s="523"/>
      <c r="S57" s="523"/>
      <c r="T57" s="523"/>
      <c r="U57" s="523"/>
      <c r="V57" s="523"/>
      <c r="W57" s="523"/>
      <c r="X57" s="523"/>
      <c r="Y57" s="523"/>
      <c r="Z57" s="523"/>
      <c r="AA57" s="523"/>
      <c r="AB57" s="523"/>
      <c r="AC57" s="523"/>
      <c r="AD57" s="523"/>
      <c r="AE57" s="523"/>
      <c r="AF57" s="523"/>
      <c r="AG57" s="523"/>
      <c r="AH57" s="523"/>
      <c r="AI57" s="523"/>
      <c r="AJ57" s="523"/>
      <c r="AK57" s="523"/>
      <c r="AL57" s="523"/>
      <c r="AM57" s="523"/>
      <c r="AN57" s="523"/>
      <c r="AO57" s="523"/>
      <c r="AP57" s="524"/>
      <c r="AQ57" s="534"/>
      <c r="AR57" s="535"/>
      <c r="AS57" s="535"/>
      <c r="AT57" s="535"/>
      <c r="AU57" s="536"/>
      <c r="AV57" s="537"/>
      <c r="AW57" s="538"/>
      <c r="AX57" s="538"/>
      <c r="AY57" s="538"/>
      <c r="AZ57" s="538"/>
      <c r="BA57" s="538"/>
      <c r="BB57" s="538"/>
      <c r="BC57" s="539"/>
      <c r="BD57" s="537"/>
      <c r="BE57" s="538"/>
      <c r="BF57" s="538"/>
      <c r="BG57" s="538"/>
      <c r="BH57" s="538"/>
      <c r="BI57" s="538"/>
      <c r="BJ57" s="538"/>
      <c r="BK57" s="539"/>
    </row>
    <row r="58" spans="1:63" ht="23.1" customHeight="1" x14ac:dyDescent="0.25">
      <c r="A58" s="520"/>
      <c r="B58" s="118"/>
      <c r="C58" s="522"/>
      <c r="D58" s="523"/>
      <c r="E58" s="523"/>
      <c r="F58" s="523"/>
      <c r="G58" s="523"/>
      <c r="H58" s="523"/>
      <c r="I58" s="523"/>
      <c r="J58" s="523"/>
      <c r="K58" s="523"/>
      <c r="L58" s="523"/>
      <c r="M58" s="523"/>
      <c r="N58" s="523"/>
      <c r="O58" s="523"/>
      <c r="P58" s="523"/>
      <c r="Q58" s="523"/>
      <c r="R58" s="523"/>
      <c r="S58" s="523"/>
      <c r="T58" s="523"/>
      <c r="U58" s="523"/>
      <c r="V58" s="523"/>
      <c r="W58" s="523"/>
      <c r="X58" s="523"/>
      <c r="Y58" s="523"/>
      <c r="Z58" s="523"/>
      <c r="AA58" s="523"/>
      <c r="AB58" s="523"/>
      <c r="AC58" s="523"/>
      <c r="AD58" s="523"/>
      <c r="AE58" s="523"/>
      <c r="AF58" s="523"/>
      <c r="AG58" s="523"/>
      <c r="AH58" s="523"/>
      <c r="AI58" s="523"/>
      <c r="AJ58" s="523"/>
      <c r="AK58" s="523"/>
      <c r="AL58" s="523"/>
      <c r="AM58" s="523"/>
      <c r="AN58" s="523"/>
      <c r="AO58" s="523"/>
      <c r="AP58" s="524"/>
      <c r="AQ58" s="534"/>
      <c r="AR58" s="535"/>
      <c r="AS58" s="535"/>
      <c r="AT58" s="535"/>
      <c r="AU58" s="536"/>
      <c r="AV58" s="537"/>
      <c r="AW58" s="538"/>
      <c r="AX58" s="538"/>
      <c r="AY58" s="538"/>
      <c r="AZ58" s="538"/>
      <c r="BA58" s="538"/>
      <c r="BB58" s="538"/>
      <c r="BC58" s="539"/>
      <c r="BD58" s="537"/>
      <c r="BE58" s="538"/>
      <c r="BF58" s="538"/>
      <c r="BG58" s="538"/>
      <c r="BH58" s="538"/>
      <c r="BI58" s="538"/>
      <c r="BJ58" s="538"/>
      <c r="BK58" s="539"/>
    </row>
    <row r="59" spans="1:63" ht="23.1" customHeight="1" x14ac:dyDescent="0.25">
      <c r="A59" s="520"/>
      <c r="B59" s="118"/>
      <c r="C59" s="522"/>
      <c r="D59" s="523"/>
      <c r="E59" s="523"/>
      <c r="F59" s="523"/>
      <c r="G59" s="523"/>
      <c r="H59" s="523"/>
      <c r="I59" s="523"/>
      <c r="J59" s="523"/>
      <c r="K59" s="523"/>
      <c r="L59" s="523"/>
      <c r="M59" s="523"/>
      <c r="N59" s="523"/>
      <c r="O59" s="523"/>
      <c r="P59" s="523"/>
      <c r="Q59" s="523"/>
      <c r="R59" s="523"/>
      <c r="S59" s="523"/>
      <c r="T59" s="523"/>
      <c r="U59" s="523"/>
      <c r="V59" s="523"/>
      <c r="W59" s="523"/>
      <c r="X59" s="523"/>
      <c r="Y59" s="523"/>
      <c r="Z59" s="523"/>
      <c r="AA59" s="523"/>
      <c r="AB59" s="523"/>
      <c r="AC59" s="523"/>
      <c r="AD59" s="523"/>
      <c r="AE59" s="523"/>
      <c r="AF59" s="523"/>
      <c r="AG59" s="523"/>
      <c r="AH59" s="523"/>
      <c r="AI59" s="523"/>
      <c r="AJ59" s="523"/>
      <c r="AK59" s="523"/>
      <c r="AL59" s="523"/>
      <c r="AM59" s="523"/>
      <c r="AN59" s="523"/>
      <c r="AO59" s="523"/>
      <c r="AP59" s="524"/>
      <c r="AQ59" s="534"/>
      <c r="AR59" s="535"/>
      <c r="AS59" s="535"/>
      <c r="AT59" s="535"/>
      <c r="AU59" s="536"/>
      <c r="AV59" s="537"/>
      <c r="AW59" s="538"/>
      <c r="AX59" s="538"/>
      <c r="AY59" s="538"/>
      <c r="AZ59" s="538"/>
      <c r="BA59" s="538"/>
      <c r="BB59" s="538"/>
      <c r="BC59" s="539"/>
      <c r="BD59" s="537"/>
      <c r="BE59" s="538"/>
      <c r="BF59" s="538"/>
      <c r="BG59" s="538"/>
      <c r="BH59" s="538"/>
      <c r="BI59" s="538"/>
      <c r="BJ59" s="538"/>
      <c r="BK59" s="539"/>
    </row>
    <row r="60" spans="1:63" ht="23.1" customHeight="1" x14ac:dyDescent="0.25">
      <c r="A60" s="520"/>
      <c r="B60" s="118"/>
      <c r="C60" s="522"/>
      <c r="D60" s="523"/>
      <c r="E60" s="523"/>
      <c r="F60" s="523"/>
      <c r="G60" s="523"/>
      <c r="H60" s="523"/>
      <c r="I60" s="523"/>
      <c r="J60" s="523"/>
      <c r="K60" s="523"/>
      <c r="L60" s="523"/>
      <c r="M60" s="523"/>
      <c r="N60" s="523"/>
      <c r="O60" s="523"/>
      <c r="P60" s="523"/>
      <c r="Q60" s="523"/>
      <c r="R60" s="523"/>
      <c r="S60" s="523"/>
      <c r="T60" s="523"/>
      <c r="U60" s="523"/>
      <c r="V60" s="523"/>
      <c r="W60" s="523"/>
      <c r="X60" s="523"/>
      <c r="Y60" s="523"/>
      <c r="Z60" s="523"/>
      <c r="AA60" s="523"/>
      <c r="AB60" s="523"/>
      <c r="AC60" s="523"/>
      <c r="AD60" s="523"/>
      <c r="AE60" s="523"/>
      <c r="AF60" s="523"/>
      <c r="AG60" s="523"/>
      <c r="AH60" s="523"/>
      <c r="AI60" s="523"/>
      <c r="AJ60" s="523"/>
      <c r="AK60" s="523"/>
      <c r="AL60" s="523"/>
      <c r="AM60" s="523"/>
      <c r="AN60" s="523"/>
      <c r="AO60" s="523"/>
      <c r="AP60" s="524"/>
      <c r="AQ60" s="534"/>
      <c r="AR60" s="535"/>
      <c r="AS60" s="535"/>
      <c r="AT60" s="535"/>
      <c r="AU60" s="536"/>
      <c r="AV60" s="537"/>
      <c r="AW60" s="538"/>
      <c r="AX60" s="538"/>
      <c r="AY60" s="538"/>
      <c r="AZ60" s="538"/>
      <c r="BA60" s="538"/>
      <c r="BB60" s="538"/>
      <c r="BC60" s="539"/>
      <c r="BD60" s="537"/>
      <c r="BE60" s="538"/>
      <c r="BF60" s="538"/>
      <c r="BG60" s="538"/>
      <c r="BH60" s="538"/>
      <c r="BI60" s="538"/>
      <c r="BJ60" s="538"/>
      <c r="BK60" s="539"/>
    </row>
    <row r="61" spans="1:63" ht="23.1" customHeight="1" x14ac:dyDescent="0.25">
      <c r="A61" s="520"/>
      <c r="B61" s="118"/>
      <c r="C61" s="522"/>
      <c r="D61" s="523"/>
      <c r="E61" s="523"/>
      <c r="F61" s="523"/>
      <c r="G61" s="523"/>
      <c r="H61" s="523"/>
      <c r="I61" s="523"/>
      <c r="J61" s="523"/>
      <c r="K61" s="523"/>
      <c r="L61" s="523"/>
      <c r="M61" s="523"/>
      <c r="N61" s="523"/>
      <c r="O61" s="523"/>
      <c r="P61" s="523"/>
      <c r="Q61" s="523"/>
      <c r="R61" s="523"/>
      <c r="S61" s="523"/>
      <c r="T61" s="523"/>
      <c r="U61" s="523"/>
      <c r="V61" s="523"/>
      <c r="W61" s="523"/>
      <c r="X61" s="523"/>
      <c r="Y61" s="523"/>
      <c r="Z61" s="523"/>
      <c r="AA61" s="523"/>
      <c r="AB61" s="523"/>
      <c r="AC61" s="523"/>
      <c r="AD61" s="523"/>
      <c r="AE61" s="523"/>
      <c r="AF61" s="523"/>
      <c r="AG61" s="523"/>
      <c r="AH61" s="523"/>
      <c r="AI61" s="523"/>
      <c r="AJ61" s="523"/>
      <c r="AK61" s="523"/>
      <c r="AL61" s="523"/>
      <c r="AM61" s="523"/>
      <c r="AN61" s="523"/>
      <c r="AO61" s="523"/>
      <c r="AP61" s="524"/>
      <c r="AQ61" s="534"/>
      <c r="AR61" s="535"/>
      <c r="AS61" s="535"/>
      <c r="AT61" s="535"/>
      <c r="AU61" s="536"/>
      <c r="AV61" s="528"/>
      <c r="AW61" s="529"/>
      <c r="AX61" s="529"/>
      <c r="AY61" s="529"/>
      <c r="AZ61" s="529"/>
      <c r="BA61" s="529"/>
      <c r="BB61" s="529"/>
      <c r="BC61" s="530"/>
      <c r="BD61" s="537"/>
      <c r="BE61" s="538"/>
      <c r="BF61" s="538"/>
      <c r="BG61" s="538"/>
      <c r="BH61" s="538"/>
      <c r="BI61" s="538"/>
      <c r="BJ61" s="538"/>
      <c r="BK61" s="539"/>
    </row>
    <row r="62" spans="1:63" ht="23.1" customHeight="1" x14ac:dyDescent="0.25">
      <c r="A62" s="520"/>
      <c r="B62" s="118"/>
      <c r="C62" s="522"/>
      <c r="D62" s="523"/>
      <c r="E62" s="523"/>
      <c r="F62" s="523"/>
      <c r="G62" s="523"/>
      <c r="H62" s="523"/>
      <c r="I62" s="523"/>
      <c r="J62" s="523"/>
      <c r="K62" s="523"/>
      <c r="L62" s="523"/>
      <c r="M62" s="523"/>
      <c r="N62" s="523"/>
      <c r="O62" s="523"/>
      <c r="P62" s="523"/>
      <c r="Q62" s="523"/>
      <c r="R62" s="523"/>
      <c r="S62" s="523"/>
      <c r="T62" s="523"/>
      <c r="U62" s="523"/>
      <c r="V62" s="523"/>
      <c r="W62" s="523"/>
      <c r="X62" s="523"/>
      <c r="Y62" s="523"/>
      <c r="Z62" s="523"/>
      <c r="AA62" s="523"/>
      <c r="AB62" s="523"/>
      <c r="AC62" s="523"/>
      <c r="AD62" s="523"/>
      <c r="AE62" s="523"/>
      <c r="AF62" s="523"/>
      <c r="AG62" s="523"/>
      <c r="AH62" s="523"/>
      <c r="AI62" s="523"/>
      <c r="AJ62" s="523"/>
      <c r="AK62" s="523"/>
      <c r="AL62" s="523"/>
      <c r="AM62" s="523"/>
      <c r="AN62" s="523"/>
      <c r="AO62" s="523"/>
      <c r="AP62" s="524"/>
      <c r="AQ62" s="534"/>
      <c r="AR62" s="535"/>
      <c r="AS62" s="535"/>
      <c r="AT62" s="535"/>
      <c r="AU62" s="536"/>
      <c r="AV62" s="537"/>
      <c r="AW62" s="538"/>
      <c r="AX62" s="538"/>
      <c r="AY62" s="538"/>
      <c r="AZ62" s="538"/>
      <c r="BA62" s="538"/>
      <c r="BB62" s="538"/>
      <c r="BC62" s="539"/>
      <c r="BD62" s="564"/>
      <c r="BE62" s="565"/>
      <c r="BF62" s="565"/>
      <c r="BG62" s="565"/>
      <c r="BH62" s="565"/>
      <c r="BI62" s="565"/>
      <c r="BJ62" s="565"/>
      <c r="BK62" s="566"/>
    </row>
    <row r="63" spans="1:63" ht="23.1" customHeight="1" thickBot="1" x14ac:dyDescent="0.3">
      <c r="A63" s="521"/>
      <c r="B63" s="119"/>
      <c r="C63" s="567"/>
      <c r="D63" s="568"/>
      <c r="E63" s="568"/>
      <c r="F63" s="568"/>
      <c r="G63" s="568"/>
      <c r="H63" s="568"/>
      <c r="I63" s="568"/>
      <c r="J63" s="568"/>
      <c r="K63" s="568"/>
      <c r="L63" s="568"/>
      <c r="M63" s="568"/>
      <c r="N63" s="568"/>
      <c r="O63" s="568"/>
      <c r="P63" s="568"/>
      <c r="Q63" s="568"/>
      <c r="R63" s="568"/>
      <c r="S63" s="568"/>
      <c r="T63" s="568"/>
      <c r="U63" s="568"/>
      <c r="V63" s="568"/>
      <c r="W63" s="568"/>
      <c r="X63" s="568"/>
      <c r="Y63" s="568"/>
      <c r="Z63" s="568"/>
      <c r="AA63" s="568"/>
      <c r="AB63" s="568"/>
      <c r="AC63" s="568"/>
      <c r="AD63" s="568"/>
      <c r="AE63" s="568"/>
      <c r="AF63" s="568"/>
      <c r="AG63" s="568"/>
      <c r="AH63" s="568"/>
      <c r="AI63" s="568"/>
      <c r="AJ63" s="568"/>
      <c r="AK63" s="568"/>
      <c r="AL63" s="568"/>
      <c r="AM63" s="568"/>
      <c r="AN63" s="568"/>
      <c r="AO63" s="568"/>
      <c r="AP63" s="569"/>
      <c r="AQ63" s="570"/>
      <c r="AR63" s="571"/>
      <c r="AS63" s="571"/>
      <c r="AT63" s="571"/>
      <c r="AU63" s="572"/>
      <c r="AV63" s="540"/>
      <c r="AW63" s="541"/>
      <c r="AX63" s="541"/>
      <c r="AY63" s="541"/>
      <c r="AZ63" s="541"/>
      <c r="BA63" s="541"/>
      <c r="BB63" s="541"/>
      <c r="BC63" s="542"/>
      <c r="BD63" s="543"/>
      <c r="BE63" s="544"/>
      <c r="BF63" s="544"/>
      <c r="BG63" s="544"/>
      <c r="BH63" s="544"/>
      <c r="BI63" s="544"/>
      <c r="BJ63" s="544"/>
      <c r="BK63" s="545"/>
    </row>
    <row r="64" spans="1:63" ht="21" customHeight="1" thickTop="1" x14ac:dyDescent="0.25">
      <c r="A64" s="518" t="s">
        <v>145</v>
      </c>
      <c r="B64" s="122">
        <v>1</v>
      </c>
      <c r="C64" s="552" t="s">
        <v>184</v>
      </c>
      <c r="D64" s="553"/>
      <c r="E64" s="553"/>
      <c r="F64" s="553"/>
      <c r="G64" s="553"/>
      <c r="H64" s="553"/>
      <c r="I64" s="553"/>
      <c r="J64" s="553"/>
      <c r="K64" s="553"/>
      <c r="L64" s="553"/>
      <c r="M64" s="553"/>
      <c r="N64" s="553"/>
      <c r="O64" s="553"/>
      <c r="P64" s="553"/>
      <c r="Q64" s="553"/>
      <c r="R64" s="553"/>
      <c r="S64" s="553"/>
      <c r="T64" s="553"/>
      <c r="U64" s="553"/>
      <c r="V64" s="553"/>
      <c r="W64" s="553"/>
      <c r="X64" s="553"/>
      <c r="Y64" s="553"/>
      <c r="Z64" s="553"/>
      <c r="AA64" s="553"/>
      <c r="AB64" s="553"/>
      <c r="AC64" s="553"/>
      <c r="AD64" s="553"/>
      <c r="AE64" s="553"/>
      <c r="AF64" s="553"/>
      <c r="AG64" s="553"/>
      <c r="AH64" s="553"/>
      <c r="AI64" s="553"/>
      <c r="AJ64" s="553"/>
      <c r="AK64" s="553"/>
      <c r="AL64" s="553"/>
      <c r="AM64" s="553"/>
      <c r="AN64" s="553"/>
      <c r="AO64" s="553"/>
      <c r="AP64" s="554"/>
      <c r="AQ64" s="591">
        <v>24</v>
      </c>
      <c r="AR64" s="592"/>
      <c r="AS64" s="592"/>
      <c r="AT64" s="592"/>
      <c r="AU64" s="593"/>
      <c r="AV64" s="528"/>
      <c r="AW64" s="529"/>
      <c r="AX64" s="529"/>
      <c r="AY64" s="529"/>
      <c r="AZ64" s="529"/>
      <c r="BA64" s="529"/>
      <c r="BB64" s="529"/>
      <c r="BC64" s="530"/>
      <c r="BD64" s="531" t="s">
        <v>188</v>
      </c>
      <c r="BE64" s="532"/>
      <c r="BF64" s="532"/>
      <c r="BG64" s="532"/>
      <c r="BH64" s="532"/>
      <c r="BI64" s="532"/>
      <c r="BJ64" s="532"/>
      <c r="BK64" s="533"/>
    </row>
    <row r="65" spans="1:64" ht="23.1" customHeight="1" x14ac:dyDescent="0.25">
      <c r="A65" s="520"/>
      <c r="B65" s="118"/>
      <c r="C65" s="552"/>
      <c r="D65" s="553"/>
      <c r="E65" s="553"/>
      <c r="F65" s="553"/>
      <c r="G65" s="553"/>
      <c r="H65" s="553"/>
      <c r="I65" s="553"/>
      <c r="J65" s="553"/>
      <c r="K65" s="553"/>
      <c r="L65" s="553"/>
      <c r="M65" s="553"/>
      <c r="N65" s="553"/>
      <c r="O65" s="553"/>
      <c r="P65" s="553"/>
      <c r="Q65" s="553"/>
      <c r="R65" s="553"/>
      <c r="S65" s="553"/>
      <c r="T65" s="553"/>
      <c r="U65" s="553"/>
      <c r="V65" s="553"/>
      <c r="W65" s="553"/>
      <c r="X65" s="553"/>
      <c r="Y65" s="553"/>
      <c r="Z65" s="553"/>
      <c r="AA65" s="553"/>
      <c r="AB65" s="553"/>
      <c r="AC65" s="553"/>
      <c r="AD65" s="553"/>
      <c r="AE65" s="553"/>
      <c r="AF65" s="553"/>
      <c r="AG65" s="553"/>
      <c r="AH65" s="553"/>
      <c r="AI65" s="553"/>
      <c r="AJ65" s="553"/>
      <c r="AK65" s="553"/>
      <c r="AL65" s="553"/>
      <c r="AM65" s="553"/>
      <c r="AN65" s="553"/>
      <c r="AO65" s="553"/>
      <c r="AP65" s="554"/>
      <c r="AQ65" s="603"/>
      <c r="AR65" s="604"/>
      <c r="AS65" s="604"/>
      <c r="AT65" s="604"/>
      <c r="AU65" s="605"/>
      <c r="AV65" s="537"/>
      <c r="AW65" s="538"/>
      <c r="AX65" s="538"/>
      <c r="AY65" s="538"/>
      <c r="AZ65" s="538"/>
      <c r="BA65" s="538"/>
      <c r="BB65" s="538"/>
      <c r="BC65" s="539"/>
      <c r="BD65" s="558"/>
      <c r="BE65" s="559"/>
      <c r="BF65" s="559"/>
      <c r="BG65" s="559"/>
      <c r="BH65" s="559"/>
      <c r="BI65" s="559"/>
      <c r="BJ65" s="559"/>
      <c r="BK65" s="560"/>
    </row>
    <row r="66" spans="1:64" ht="23.1" customHeight="1" x14ac:dyDescent="0.25">
      <c r="A66" s="520"/>
      <c r="B66" s="118"/>
      <c r="C66" s="552"/>
      <c r="D66" s="553"/>
      <c r="E66" s="553"/>
      <c r="F66" s="553"/>
      <c r="G66" s="553"/>
      <c r="H66" s="553"/>
      <c r="I66" s="553"/>
      <c r="J66" s="553"/>
      <c r="K66" s="553"/>
      <c r="L66" s="553"/>
      <c r="M66" s="553"/>
      <c r="N66" s="553"/>
      <c r="O66" s="553"/>
      <c r="P66" s="553"/>
      <c r="Q66" s="553"/>
      <c r="R66" s="553"/>
      <c r="S66" s="553"/>
      <c r="T66" s="553"/>
      <c r="U66" s="553"/>
      <c r="V66" s="553"/>
      <c r="W66" s="553"/>
      <c r="X66" s="553"/>
      <c r="Y66" s="553"/>
      <c r="Z66" s="553"/>
      <c r="AA66" s="553"/>
      <c r="AB66" s="553"/>
      <c r="AC66" s="553"/>
      <c r="AD66" s="553"/>
      <c r="AE66" s="553"/>
      <c r="AF66" s="553"/>
      <c r="AG66" s="553"/>
      <c r="AH66" s="553"/>
      <c r="AI66" s="553"/>
      <c r="AJ66" s="553"/>
      <c r="AK66" s="553"/>
      <c r="AL66" s="553"/>
      <c r="AM66" s="553"/>
      <c r="AN66" s="553"/>
      <c r="AO66" s="553"/>
      <c r="AP66" s="554"/>
      <c r="AQ66" s="534"/>
      <c r="AR66" s="535"/>
      <c r="AS66" s="535"/>
      <c r="AT66" s="535"/>
      <c r="AU66" s="536"/>
      <c r="AV66" s="537"/>
      <c r="AW66" s="538"/>
      <c r="AX66" s="538"/>
      <c r="AY66" s="538"/>
      <c r="AZ66" s="538"/>
      <c r="BA66" s="538"/>
      <c r="BB66" s="538"/>
      <c r="BC66" s="539"/>
      <c r="BD66" s="558"/>
      <c r="BE66" s="559"/>
      <c r="BF66" s="559"/>
      <c r="BG66" s="559"/>
      <c r="BH66" s="559"/>
      <c r="BI66" s="559"/>
      <c r="BJ66" s="559"/>
      <c r="BK66" s="560"/>
    </row>
    <row r="67" spans="1:64" ht="23.1" customHeight="1" x14ac:dyDescent="0.25">
      <c r="A67" s="520"/>
      <c r="B67" s="118"/>
      <c r="C67" s="552"/>
      <c r="D67" s="553"/>
      <c r="E67" s="553"/>
      <c r="F67" s="553"/>
      <c r="G67" s="553"/>
      <c r="H67" s="553"/>
      <c r="I67" s="553"/>
      <c r="J67" s="553"/>
      <c r="K67" s="553"/>
      <c r="L67" s="553"/>
      <c r="M67" s="553"/>
      <c r="N67" s="553"/>
      <c r="O67" s="553"/>
      <c r="P67" s="553"/>
      <c r="Q67" s="553"/>
      <c r="R67" s="553"/>
      <c r="S67" s="553"/>
      <c r="T67" s="553"/>
      <c r="U67" s="553"/>
      <c r="V67" s="553"/>
      <c r="W67" s="553"/>
      <c r="X67" s="553"/>
      <c r="Y67" s="553"/>
      <c r="Z67" s="553"/>
      <c r="AA67" s="553"/>
      <c r="AB67" s="553"/>
      <c r="AC67" s="553"/>
      <c r="AD67" s="553"/>
      <c r="AE67" s="553"/>
      <c r="AF67" s="553"/>
      <c r="AG67" s="553"/>
      <c r="AH67" s="553"/>
      <c r="AI67" s="553"/>
      <c r="AJ67" s="553"/>
      <c r="AK67" s="553"/>
      <c r="AL67" s="553"/>
      <c r="AM67" s="553"/>
      <c r="AN67" s="553"/>
      <c r="AO67" s="553"/>
      <c r="AP67" s="554"/>
      <c r="AQ67" s="534"/>
      <c r="AR67" s="535"/>
      <c r="AS67" s="535"/>
      <c r="AT67" s="535"/>
      <c r="AU67" s="536"/>
      <c r="AV67" s="537"/>
      <c r="AW67" s="538"/>
      <c r="AX67" s="538"/>
      <c r="AY67" s="538"/>
      <c r="AZ67" s="538"/>
      <c r="BA67" s="538"/>
      <c r="BB67" s="538"/>
      <c r="BC67" s="539"/>
      <c r="BD67" s="561"/>
      <c r="BE67" s="562"/>
      <c r="BF67" s="562"/>
      <c r="BG67" s="562"/>
      <c r="BH67" s="562"/>
      <c r="BI67" s="562"/>
      <c r="BJ67" s="562"/>
      <c r="BK67" s="563"/>
    </row>
    <row r="68" spans="1:64" ht="23.1" customHeight="1" x14ac:dyDescent="0.25">
      <c r="A68" s="520"/>
      <c r="B68" s="118"/>
      <c r="C68" s="522"/>
      <c r="D68" s="523"/>
      <c r="E68" s="523"/>
      <c r="F68" s="523"/>
      <c r="G68" s="523"/>
      <c r="H68" s="523"/>
      <c r="I68" s="523"/>
      <c r="J68" s="523"/>
      <c r="K68" s="523"/>
      <c r="L68" s="523"/>
      <c r="M68" s="523"/>
      <c r="N68" s="523"/>
      <c r="O68" s="523"/>
      <c r="P68" s="523"/>
      <c r="Q68" s="523"/>
      <c r="R68" s="523"/>
      <c r="S68" s="523"/>
      <c r="T68" s="523"/>
      <c r="U68" s="523"/>
      <c r="V68" s="523"/>
      <c r="W68" s="523"/>
      <c r="X68" s="523"/>
      <c r="Y68" s="523"/>
      <c r="Z68" s="523"/>
      <c r="AA68" s="523"/>
      <c r="AB68" s="523"/>
      <c r="AC68" s="523"/>
      <c r="AD68" s="523"/>
      <c r="AE68" s="523"/>
      <c r="AF68" s="523"/>
      <c r="AG68" s="523"/>
      <c r="AH68" s="523"/>
      <c r="AI68" s="523"/>
      <c r="AJ68" s="523"/>
      <c r="AK68" s="523"/>
      <c r="AL68" s="523"/>
      <c r="AM68" s="523"/>
      <c r="AN68" s="523"/>
      <c r="AO68" s="523"/>
      <c r="AP68" s="524"/>
      <c r="AQ68" s="546"/>
      <c r="AR68" s="547"/>
      <c r="AS68" s="547"/>
      <c r="AT68" s="547"/>
      <c r="AU68" s="548"/>
      <c r="AV68" s="537"/>
      <c r="AW68" s="538"/>
      <c r="AX68" s="538"/>
      <c r="AY68" s="538"/>
      <c r="AZ68" s="538"/>
      <c r="BA68" s="538"/>
      <c r="BB68" s="538"/>
      <c r="BC68" s="539"/>
      <c r="BD68" s="549"/>
      <c r="BE68" s="550"/>
      <c r="BF68" s="550"/>
      <c r="BG68" s="550"/>
      <c r="BH68" s="550"/>
      <c r="BI68" s="550"/>
      <c r="BJ68" s="550"/>
      <c r="BK68" s="551"/>
    </row>
    <row r="69" spans="1:64" ht="23.1" customHeight="1" x14ac:dyDescent="0.25">
      <c r="A69" s="520"/>
      <c r="B69" s="120"/>
      <c r="C69" s="552"/>
      <c r="D69" s="553"/>
      <c r="E69" s="553"/>
      <c r="F69" s="553"/>
      <c r="G69" s="553"/>
      <c r="H69" s="553"/>
      <c r="I69" s="553"/>
      <c r="J69" s="553"/>
      <c r="K69" s="553"/>
      <c r="L69" s="553"/>
      <c r="M69" s="553"/>
      <c r="N69" s="553"/>
      <c r="O69" s="553"/>
      <c r="P69" s="553"/>
      <c r="Q69" s="553"/>
      <c r="R69" s="553"/>
      <c r="S69" s="553"/>
      <c r="T69" s="553"/>
      <c r="U69" s="553"/>
      <c r="V69" s="553"/>
      <c r="W69" s="553"/>
      <c r="X69" s="553"/>
      <c r="Y69" s="553"/>
      <c r="Z69" s="553"/>
      <c r="AA69" s="553"/>
      <c r="AB69" s="553"/>
      <c r="AC69" s="553"/>
      <c r="AD69" s="553"/>
      <c r="AE69" s="553"/>
      <c r="AF69" s="553"/>
      <c r="AG69" s="553"/>
      <c r="AH69" s="553"/>
      <c r="AI69" s="553"/>
      <c r="AJ69" s="553"/>
      <c r="AK69" s="553"/>
      <c r="AL69" s="553"/>
      <c r="AM69" s="553"/>
      <c r="AN69" s="553"/>
      <c r="AO69" s="553"/>
      <c r="AP69" s="554"/>
      <c r="AQ69" s="534"/>
      <c r="AR69" s="535"/>
      <c r="AS69" s="535"/>
      <c r="AT69" s="535"/>
      <c r="AU69" s="536"/>
      <c r="AV69" s="537"/>
      <c r="AW69" s="538"/>
      <c r="AX69" s="538"/>
      <c r="AY69" s="538"/>
      <c r="AZ69" s="538"/>
      <c r="BA69" s="538"/>
      <c r="BB69" s="538"/>
      <c r="BC69" s="539"/>
      <c r="BD69" s="555"/>
      <c r="BE69" s="556"/>
      <c r="BF69" s="556"/>
      <c r="BG69" s="556"/>
      <c r="BH69" s="556"/>
      <c r="BI69" s="556"/>
      <c r="BJ69" s="556"/>
      <c r="BK69" s="557"/>
    </row>
    <row r="70" spans="1:64" ht="23.1" customHeight="1" x14ac:dyDescent="0.25">
      <c r="A70" s="520"/>
      <c r="B70" s="120"/>
      <c r="C70" s="579"/>
      <c r="D70" s="580"/>
      <c r="E70" s="580"/>
      <c r="F70" s="580"/>
      <c r="G70" s="580"/>
      <c r="H70" s="580"/>
      <c r="I70" s="580"/>
      <c r="J70" s="580"/>
      <c r="K70" s="580"/>
      <c r="L70" s="580"/>
      <c r="M70" s="580"/>
      <c r="N70" s="580"/>
      <c r="O70" s="580"/>
      <c r="P70" s="580"/>
      <c r="Q70" s="580"/>
      <c r="R70" s="580"/>
      <c r="S70" s="580"/>
      <c r="T70" s="580"/>
      <c r="U70" s="580"/>
      <c r="V70" s="580"/>
      <c r="W70" s="580"/>
      <c r="X70" s="580"/>
      <c r="Y70" s="580"/>
      <c r="Z70" s="580"/>
      <c r="AA70" s="580"/>
      <c r="AB70" s="580"/>
      <c r="AC70" s="580"/>
      <c r="AD70" s="580"/>
      <c r="AE70" s="580"/>
      <c r="AF70" s="580"/>
      <c r="AG70" s="580"/>
      <c r="AH70" s="580"/>
      <c r="AI70" s="580"/>
      <c r="AJ70" s="580"/>
      <c r="AK70" s="580"/>
      <c r="AL70" s="580"/>
      <c r="AM70" s="580"/>
      <c r="AN70" s="580"/>
      <c r="AO70" s="580"/>
      <c r="AP70" s="581"/>
      <c r="AQ70" s="582"/>
      <c r="AR70" s="583"/>
      <c r="AS70" s="583"/>
      <c r="AT70" s="583"/>
      <c r="AU70" s="584"/>
      <c r="AV70" s="585"/>
      <c r="AW70" s="586"/>
      <c r="AX70" s="586"/>
      <c r="AY70" s="586"/>
      <c r="AZ70" s="586"/>
      <c r="BA70" s="586"/>
      <c r="BB70" s="586"/>
      <c r="BC70" s="587"/>
      <c r="BD70" s="549"/>
      <c r="BE70" s="550"/>
      <c r="BF70" s="550"/>
      <c r="BG70" s="550"/>
      <c r="BH70" s="550"/>
      <c r="BI70" s="550"/>
      <c r="BJ70" s="550"/>
      <c r="BK70" s="551"/>
    </row>
    <row r="71" spans="1:64" ht="23.1" customHeight="1" x14ac:dyDescent="0.25">
      <c r="A71" s="520"/>
      <c r="B71" s="120"/>
      <c r="C71" s="588"/>
      <c r="D71" s="589"/>
      <c r="E71" s="589"/>
      <c r="F71" s="589"/>
      <c r="G71" s="589"/>
      <c r="H71" s="589"/>
      <c r="I71" s="589"/>
      <c r="J71" s="589"/>
      <c r="K71" s="589"/>
      <c r="L71" s="589"/>
      <c r="M71" s="589"/>
      <c r="N71" s="589"/>
      <c r="O71" s="589"/>
      <c r="P71" s="589"/>
      <c r="Q71" s="589"/>
      <c r="R71" s="589"/>
      <c r="S71" s="589"/>
      <c r="T71" s="589"/>
      <c r="U71" s="589"/>
      <c r="V71" s="589"/>
      <c r="W71" s="589"/>
      <c r="X71" s="589"/>
      <c r="Y71" s="589"/>
      <c r="Z71" s="589"/>
      <c r="AA71" s="589"/>
      <c r="AB71" s="589"/>
      <c r="AC71" s="589"/>
      <c r="AD71" s="589"/>
      <c r="AE71" s="589"/>
      <c r="AF71" s="589"/>
      <c r="AG71" s="589"/>
      <c r="AH71" s="589"/>
      <c r="AI71" s="589"/>
      <c r="AJ71" s="589"/>
      <c r="AK71" s="589"/>
      <c r="AL71" s="589"/>
      <c r="AM71" s="589"/>
      <c r="AN71" s="589"/>
      <c r="AO71" s="589"/>
      <c r="AP71" s="590"/>
      <c r="AQ71" s="582"/>
      <c r="AR71" s="583"/>
      <c r="AS71" s="583"/>
      <c r="AT71" s="583"/>
      <c r="AU71" s="584"/>
      <c r="AV71" s="585"/>
      <c r="AW71" s="586"/>
      <c r="AX71" s="586"/>
      <c r="AY71" s="586"/>
      <c r="AZ71" s="586"/>
      <c r="BA71" s="586"/>
      <c r="BB71" s="586"/>
      <c r="BC71" s="587"/>
      <c r="BD71" s="555" t="s">
        <v>58</v>
      </c>
      <c r="BE71" s="556"/>
      <c r="BF71" s="556"/>
      <c r="BG71" s="556"/>
      <c r="BH71" s="556"/>
      <c r="BI71" s="556"/>
      <c r="BJ71" s="556"/>
      <c r="BK71" s="557"/>
    </row>
    <row r="72" spans="1:64" ht="23.1" customHeight="1" x14ac:dyDescent="0.25">
      <c r="A72" s="520"/>
      <c r="B72" s="120"/>
      <c r="C72" s="573"/>
      <c r="D72" s="574"/>
      <c r="E72" s="574"/>
      <c r="F72" s="574"/>
      <c r="G72" s="574"/>
      <c r="H72" s="574"/>
      <c r="I72" s="574"/>
      <c r="J72" s="574"/>
      <c r="K72" s="574"/>
      <c r="L72" s="574"/>
      <c r="M72" s="574"/>
      <c r="N72" s="574"/>
      <c r="O72" s="574"/>
      <c r="P72" s="574"/>
      <c r="Q72" s="574"/>
      <c r="R72" s="574"/>
      <c r="S72" s="574"/>
      <c r="T72" s="574"/>
      <c r="U72" s="574"/>
      <c r="V72" s="574"/>
      <c r="W72" s="574"/>
      <c r="X72" s="574"/>
      <c r="Y72" s="574"/>
      <c r="Z72" s="574"/>
      <c r="AA72" s="574"/>
      <c r="AB72" s="574"/>
      <c r="AC72" s="574"/>
      <c r="AD72" s="574"/>
      <c r="AE72" s="574"/>
      <c r="AF72" s="574"/>
      <c r="AG72" s="574"/>
      <c r="AH72" s="574"/>
      <c r="AI72" s="574"/>
      <c r="AJ72" s="574"/>
      <c r="AK72" s="574"/>
      <c r="AL72" s="574"/>
      <c r="AM72" s="574"/>
      <c r="AN72" s="574"/>
      <c r="AO72" s="574"/>
      <c r="AP72" s="575"/>
      <c r="AQ72" s="576"/>
      <c r="AR72" s="577"/>
      <c r="AS72" s="577"/>
      <c r="AT72" s="577"/>
      <c r="AU72" s="578"/>
      <c r="AV72" s="537"/>
      <c r="AW72" s="538"/>
      <c r="AX72" s="538"/>
      <c r="AY72" s="538"/>
      <c r="AZ72" s="538"/>
      <c r="BA72" s="538"/>
      <c r="BB72" s="538"/>
      <c r="BC72" s="539"/>
      <c r="BD72" s="549"/>
      <c r="BE72" s="550"/>
      <c r="BF72" s="550"/>
      <c r="BG72" s="550"/>
      <c r="BH72" s="550"/>
      <c r="BI72" s="550"/>
      <c r="BJ72" s="550"/>
      <c r="BK72" s="551"/>
    </row>
    <row r="73" spans="1:64" ht="22.5" customHeight="1" x14ac:dyDescent="0.25">
      <c r="A73" s="520"/>
      <c r="B73" s="120"/>
      <c r="C73" s="573"/>
      <c r="D73" s="574"/>
      <c r="E73" s="574"/>
      <c r="F73" s="574"/>
      <c r="G73" s="574"/>
      <c r="H73" s="574"/>
      <c r="I73" s="574"/>
      <c r="J73" s="574"/>
      <c r="K73" s="574"/>
      <c r="L73" s="574"/>
      <c r="M73" s="574"/>
      <c r="N73" s="574"/>
      <c r="O73" s="574"/>
      <c r="P73" s="574"/>
      <c r="Q73" s="574"/>
      <c r="R73" s="574"/>
      <c r="S73" s="574"/>
      <c r="T73" s="574"/>
      <c r="U73" s="574"/>
      <c r="V73" s="574"/>
      <c r="W73" s="574"/>
      <c r="X73" s="574"/>
      <c r="Y73" s="574"/>
      <c r="Z73" s="574"/>
      <c r="AA73" s="574"/>
      <c r="AB73" s="574"/>
      <c r="AC73" s="574"/>
      <c r="AD73" s="574"/>
      <c r="AE73" s="574"/>
      <c r="AF73" s="574"/>
      <c r="AG73" s="574"/>
      <c r="AH73" s="574"/>
      <c r="AI73" s="574"/>
      <c r="AJ73" s="574"/>
      <c r="AK73" s="574"/>
      <c r="AL73" s="574"/>
      <c r="AM73" s="574"/>
      <c r="AN73" s="574"/>
      <c r="AO73" s="574"/>
      <c r="AP73" s="575"/>
      <c r="AQ73" s="576"/>
      <c r="AR73" s="577"/>
      <c r="AS73" s="577"/>
      <c r="AT73" s="577"/>
      <c r="AU73" s="578"/>
      <c r="AV73" s="558"/>
      <c r="AW73" s="559"/>
      <c r="AX73" s="559"/>
      <c r="AY73" s="559"/>
      <c r="AZ73" s="559"/>
      <c r="BA73" s="559"/>
      <c r="BB73" s="559"/>
      <c r="BC73" s="560"/>
      <c r="BD73" s="564"/>
      <c r="BE73" s="565"/>
      <c r="BF73" s="565"/>
      <c r="BG73" s="565"/>
      <c r="BH73" s="565"/>
      <c r="BI73" s="565"/>
      <c r="BJ73" s="565"/>
      <c r="BK73" s="566"/>
    </row>
    <row r="74" spans="1:64" ht="22.5" customHeight="1" x14ac:dyDescent="0.25">
      <c r="A74" s="520"/>
      <c r="B74" s="121"/>
      <c r="C74" s="573"/>
      <c r="D74" s="574"/>
      <c r="E74" s="574"/>
      <c r="F74" s="574"/>
      <c r="G74" s="574"/>
      <c r="H74" s="574"/>
      <c r="I74" s="574"/>
      <c r="J74" s="574"/>
      <c r="K74" s="574"/>
      <c r="L74" s="574"/>
      <c r="M74" s="574"/>
      <c r="N74" s="574"/>
      <c r="O74" s="574"/>
      <c r="P74" s="574"/>
      <c r="Q74" s="574"/>
      <c r="R74" s="574"/>
      <c r="S74" s="574"/>
      <c r="T74" s="574"/>
      <c r="U74" s="574"/>
      <c r="V74" s="574"/>
      <c r="W74" s="574"/>
      <c r="X74" s="574"/>
      <c r="Y74" s="574"/>
      <c r="Z74" s="574"/>
      <c r="AA74" s="574"/>
      <c r="AB74" s="574"/>
      <c r="AC74" s="574"/>
      <c r="AD74" s="574"/>
      <c r="AE74" s="574"/>
      <c r="AF74" s="574"/>
      <c r="AG74" s="574"/>
      <c r="AH74" s="574"/>
      <c r="AI74" s="574"/>
      <c r="AJ74" s="574"/>
      <c r="AK74" s="574"/>
      <c r="AL74" s="574"/>
      <c r="AM74" s="574"/>
      <c r="AN74" s="574"/>
      <c r="AO74" s="574"/>
      <c r="AP74" s="575"/>
      <c r="AQ74" s="597"/>
      <c r="AR74" s="598"/>
      <c r="AS74" s="598"/>
      <c r="AT74" s="598"/>
      <c r="AU74" s="599"/>
      <c r="AV74" s="558"/>
      <c r="AW74" s="559"/>
      <c r="AX74" s="559"/>
      <c r="AY74" s="559"/>
      <c r="AZ74" s="559"/>
      <c r="BA74" s="559"/>
      <c r="BB74" s="559"/>
      <c r="BC74" s="560"/>
      <c r="BD74" s="600"/>
      <c r="BE74" s="601"/>
      <c r="BF74" s="601"/>
      <c r="BG74" s="601"/>
      <c r="BH74" s="601"/>
      <c r="BI74" s="601"/>
      <c r="BJ74" s="601"/>
      <c r="BK74" s="602"/>
    </row>
    <row r="75" spans="1:64" ht="22.5" customHeight="1" x14ac:dyDescent="0.25">
      <c r="A75" s="520"/>
      <c r="B75" s="118"/>
      <c r="C75" s="573"/>
      <c r="D75" s="574"/>
      <c r="E75" s="574"/>
      <c r="F75" s="574"/>
      <c r="G75" s="574"/>
      <c r="H75" s="574"/>
      <c r="I75" s="574"/>
      <c r="J75" s="574"/>
      <c r="K75" s="574"/>
      <c r="L75" s="574"/>
      <c r="M75" s="574"/>
      <c r="N75" s="574"/>
      <c r="O75" s="574"/>
      <c r="P75" s="574"/>
      <c r="Q75" s="574"/>
      <c r="R75" s="574"/>
      <c r="S75" s="574"/>
      <c r="T75" s="574"/>
      <c r="U75" s="574"/>
      <c r="V75" s="574"/>
      <c r="W75" s="574"/>
      <c r="X75" s="574"/>
      <c r="Y75" s="574"/>
      <c r="Z75" s="574"/>
      <c r="AA75" s="574"/>
      <c r="AB75" s="574"/>
      <c r="AC75" s="574"/>
      <c r="AD75" s="574"/>
      <c r="AE75" s="574"/>
      <c r="AF75" s="574"/>
      <c r="AG75" s="574"/>
      <c r="AH75" s="574"/>
      <c r="AI75" s="574"/>
      <c r="AJ75" s="574"/>
      <c r="AK75" s="574"/>
      <c r="AL75" s="574"/>
      <c r="AM75" s="574"/>
      <c r="AN75" s="574"/>
      <c r="AO75" s="574"/>
      <c r="AP75" s="575"/>
      <c r="AQ75" s="597"/>
      <c r="AR75" s="598"/>
      <c r="AS75" s="598"/>
      <c r="AT75" s="598"/>
      <c r="AU75" s="599"/>
      <c r="AV75" s="558"/>
      <c r="AW75" s="559"/>
      <c r="AX75" s="559"/>
      <c r="AY75" s="559"/>
      <c r="AZ75" s="559"/>
      <c r="BA75" s="559"/>
      <c r="BB75" s="559"/>
      <c r="BC75" s="560"/>
      <c r="BD75" s="600"/>
      <c r="BE75" s="601"/>
      <c r="BF75" s="601"/>
      <c r="BG75" s="601"/>
      <c r="BH75" s="601"/>
      <c r="BI75" s="601"/>
      <c r="BJ75" s="601"/>
      <c r="BK75" s="602"/>
    </row>
    <row r="76" spans="1:64" ht="24.75" customHeight="1" thickBot="1" x14ac:dyDescent="0.3">
      <c r="A76" s="521"/>
      <c r="B76" s="119"/>
      <c r="C76" s="609"/>
      <c r="D76" s="610"/>
      <c r="E76" s="610"/>
      <c r="F76" s="610"/>
      <c r="G76" s="610"/>
      <c r="H76" s="610"/>
      <c r="I76" s="610"/>
      <c r="J76" s="610"/>
      <c r="K76" s="610"/>
      <c r="L76" s="610"/>
      <c r="M76" s="610"/>
      <c r="N76" s="610"/>
      <c r="O76" s="610"/>
      <c r="P76" s="610"/>
      <c r="Q76" s="610"/>
      <c r="R76" s="610"/>
      <c r="S76" s="610"/>
      <c r="T76" s="610"/>
      <c r="U76" s="610"/>
      <c r="V76" s="610"/>
      <c r="W76" s="610"/>
      <c r="X76" s="610"/>
      <c r="Y76" s="610"/>
      <c r="Z76" s="610"/>
      <c r="AA76" s="610"/>
      <c r="AB76" s="610"/>
      <c r="AC76" s="610"/>
      <c r="AD76" s="610"/>
      <c r="AE76" s="610"/>
      <c r="AF76" s="610"/>
      <c r="AG76" s="610"/>
      <c r="AH76" s="610"/>
      <c r="AI76" s="610"/>
      <c r="AJ76" s="610"/>
      <c r="AK76" s="610"/>
      <c r="AL76" s="610"/>
      <c r="AM76" s="610"/>
      <c r="AN76" s="610"/>
      <c r="AO76" s="610"/>
      <c r="AP76" s="611"/>
      <c r="AQ76" s="612"/>
      <c r="AR76" s="613"/>
      <c r="AS76" s="613"/>
      <c r="AT76" s="613"/>
      <c r="AU76" s="614"/>
      <c r="AV76" s="615"/>
      <c r="AW76" s="616"/>
      <c r="AX76" s="616"/>
      <c r="AY76" s="616"/>
      <c r="AZ76" s="616"/>
      <c r="BA76" s="616"/>
      <c r="BB76" s="616"/>
      <c r="BC76" s="617"/>
      <c r="BD76" s="543"/>
      <c r="BE76" s="544"/>
      <c r="BF76" s="544"/>
      <c r="BG76" s="544"/>
      <c r="BH76" s="544"/>
      <c r="BI76" s="544"/>
      <c r="BJ76" s="544"/>
      <c r="BK76" s="545"/>
    </row>
    <row r="77" spans="1:64" ht="23.1" customHeight="1" thickTop="1" x14ac:dyDescent="0.25">
      <c r="A77" s="518" t="s">
        <v>53</v>
      </c>
      <c r="B77" s="122">
        <v>1</v>
      </c>
      <c r="C77" s="522" t="s">
        <v>176</v>
      </c>
      <c r="D77" s="523"/>
      <c r="E77" s="523"/>
      <c r="F77" s="523"/>
      <c r="G77" s="523"/>
      <c r="H77" s="523"/>
      <c r="I77" s="523"/>
      <c r="J77" s="523"/>
      <c r="K77" s="523"/>
      <c r="L77" s="523"/>
      <c r="M77" s="523"/>
      <c r="N77" s="523"/>
      <c r="O77" s="523"/>
      <c r="P77" s="523"/>
      <c r="Q77" s="523"/>
      <c r="R77" s="523"/>
      <c r="S77" s="523"/>
      <c r="T77" s="523"/>
      <c r="U77" s="523"/>
      <c r="V77" s="523"/>
      <c r="W77" s="523"/>
      <c r="X77" s="523"/>
      <c r="Y77" s="523"/>
      <c r="Z77" s="523"/>
      <c r="AA77" s="523"/>
      <c r="AB77" s="523"/>
      <c r="AC77" s="523"/>
      <c r="AD77" s="523"/>
      <c r="AE77" s="523"/>
      <c r="AF77" s="523"/>
      <c r="AG77" s="523"/>
      <c r="AH77" s="523"/>
      <c r="AI77" s="523"/>
      <c r="AJ77" s="523"/>
      <c r="AK77" s="523"/>
      <c r="AL77" s="523"/>
      <c r="AM77" s="523"/>
      <c r="AN77" s="523"/>
      <c r="AO77" s="523"/>
      <c r="AP77" s="524"/>
      <c r="AQ77" s="591">
        <v>24</v>
      </c>
      <c r="AR77" s="592"/>
      <c r="AS77" s="592"/>
      <c r="AT77" s="592"/>
      <c r="AU77" s="593"/>
      <c r="AV77" s="528"/>
      <c r="AW77" s="529"/>
      <c r="AX77" s="529"/>
      <c r="AY77" s="529"/>
      <c r="AZ77" s="529"/>
      <c r="BA77" s="529"/>
      <c r="BB77" s="529"/>
      <c r="BC77" s="530"/>
      <c r="BD77" s="531" t="s">
        <v>170</v>
      </c>
      <c r="BE77" s="532"/>
      <c r="BF77" s="532"/>
      <c r="BG77" s="532"/>
      <c r="BH77" s="532"/>
      <c r="BI77" s="532"/>
      <c r="BJ77" s="532"/>
      <c r="BK77" s="533"/>
      <c r="BL77" s="123"/>
    </row>
    <row r="78" spans="1:64" ht="23.1" customHeight="1" x14ac:dyDescent="0.25">
      <c r="A78" s="520"/>
      <c r="B78" s="124">
        <v>2</v>
      </c>
      <c r="C78" s="594" t="s">
        <v>174</v>
      </c>
      <c r="D78" s="595"/>
      <c r="E78" s="595"/>
      <c r="F78" s="595"/>
      <c r="G78" s="595"/>
      <c r="H78" s="595"/>
      <c r="I78" s="595"/>
      <c r="J78" s="595"/>
      <c r="K78" s="595"/>
      <c r="L78" s="595"/>
      <c r="M78" s="595"/>
      <c r="N78" s="595"/>
      <c r="O78" s="595"/>
      <c r="P78" s="595"/>
      <c r="Q78" s="595"/>
      <c r="R78" s="595"/>
      <c r="S78" s="595"/>
      <c r="T78" s="595"/>
      <c r="U78" s="595"/>
      <c r="V78" s="595"/>
      <c r="W78" s="595"/>
      <c r="X78" s="595"/>
      <c r="Y78" s="595"/>
      <c r="Z78" s="595"/>
      <c r="AA78" s="595"/>
      <c r="AB78" s="595"/>
      <c r="AC78" s="595"/>
      <c r="AD78" s="595"/>
      <c r="AE78" s="595"/>
      <c r="AF78" s="595"/>
      <c r="AG78" s="595"/>
      <c r="AH78" s="595"/>
      <c r="AI78" s="595"/>
      <c r="AJ78" s="595"/>
      <c r="AK78" s="595"/>
      <c r="AL78" s="595"/>
      <c r="AM78" s="595"/>
      <c r="AN78" s="595"/>
      <c r="AO78" s="595"/>
      <c r="AP78" s="596"/>
      <c r="AQ78" s="534">
        <v>24</v>
      </c>
      <c r="AR78" s="535"/>
      <c r="AS78" s="535"/>
      <c r="AT78" s="535"/>
      <c r="AU78" s="536"/>
      <c r="AV78" s="528" t="s">
        <v>175</v>
      </c>
      <c r="AW78" s="529"/>
      <c r="AX78" s="529"/>
      <c r="AY78" s="529"/>
      <c r="AZ78" s="529"/>
      <c r="BA78" s="529"/>
      <c r="BB78" s="529"/>
      <c r="BC78" s="530"/>
      <c r="BD78" s="606"/>
      <c r="BE78" s="607"/>
      <c r="BF78" s="607"/>
      <c r="BG78" s="607"/>
      <c r="BH78" s="607"/>
      <c r="BI78" s="607"/>
      <c r="BJ78" s="607"/>
      <c r="BK78" s="608"/>
      <c r="BL78" s="125"/>
    </row>
    <row r="79" spans="1:64" ht="23.1" customHeight="1" x14ac:dyDescent="0.25">
      <c r="A79" s="520"/>
      <c r="B79" s="126"/>
      <c r="C79" s="594"/>
      <c r="D79" s="595"/>
      <c r="E79" s="595"/>
      <c r="F79" s="595"/>
      <c r="G79" s="595"/>
      <c r="H79" s="595"/>
      <c r="I79" s="595"/>
      <c r="J79" s="595"/>
      <c r="K79" s="595"/>
      <c r="L79" s="595"/>
      <c r="M79" s="595"/>
      <c r="N79" s="595"/>
      <c r="O79" s="595"/>
      <c r="P79" s="595"/>
      <c r="Q79" s="595"/>
      <c r="R79" s="595"/>
      <c r="S79" s="595"/>
      <c r="T79" s="595"/>
      <c r="U79" s="595"/>
      <c r="V79" s="595"/>
      <c r="W79" s="595"/>
      <c r="X79" s="595"/>
      <c r="Y79" s="595"/>
      <c r="Z79" s="595"/>
      <c r="AA79" s="595"/>
      <c r="AB79" s="595"/>
      <c r="AC79" s="595"/>
      <c r="AD79" s="595"/>
      <c r="AE79" s="595"/>
      <c r="AF79" s="595"/>
      <c r="AG79" s="595"/>
      <c r="AH79" s="595"/>
      <c r="AI79" s="595"/>
      <c r="AJ79" s="595"/>
      <c r="AK79" s="595"/>
      <c r="AL79" s="595"/>
      <c r="AM79" s="595"/>
      <c r="AN79" s="595"/>
      <c r="AO79" s="595"/>
      <c r="AP79" s="596"/>
      <c r="AQ79" s="534"/>
      <c r="AR79" s="535"/>
      <c r="AS79" s="535"/>
      <c r="AT79" s="535"/>
      <c r="AU79" s="536"/>
      <c r="AV79" s="528"/>
      <c r="AW79" s="529"/>
      <c r="AX79" s="529"/>
      <c r="AY79" s="529"/>
      <c r="AZ79" s="529"/>
      <c r="BA79" s="529"/>
      <c r="BB79" s="529"/>
      <c r="BC79" s="530"/>
      <c r="BD79" s="606"/>
      <c r="BE79" s="607"/>
      <c r="BF79" s="607"/>
      <c r="BG79" s="607"/>
      <c r="BH79" s="607"/>
      <c r="BI79" s="607"/>
      <c r="BJ79" s="607"/>
      <c r="BK79" s="608"/>
    </row>
    <row r="80" spans="1:64" ht="23.1" customHeight="1" x14ac:dyDescent="0.25">
      <c r="A80" s="520"/>
      <c r="B80" s="126"/>
      <c r="C80" s="552"/>
      <c r="D80" s="553"/>
      <c r="E80" s="553"/>
      <c r="F80" s="553"/>
      <c r="G80" s="553"/>
      <c r="H80" s="553"/>
      <c r="I80" s="553"/>
      <c r="J80" s="553"/>
      <c r="K80" s="553"/>
      <c r="L80" s="553"/>
      <c r="M80" s="553"/>
      <c r="N80" s="553"/>
      <c r="O80" s="553"/>
      <c r="P80" s="553"/>
      <c r="Q80" s="553"/>
      <c r="R80" s="553"/>
      <c r="S80" s="553"/>
      <c r="T80" s="553"/>
      <c r="U80" s="553"/>
      <c r="V80" s="553"/>
      <c r="W80" s="553"/>
      <c r="X80" s="553"/>
      <c r="Y80" s="553"/>
      <c r="Z80" s="553"/>
      <c r="AA80" s="553"/>
      <c r="AB80" s="553"/>
      <c r="AC80" s="553"/>
      <c r="AD80" s="553"/>
      <c r="AE80" s="553"/>
      <c r="AF80" s="553"/>
      <c r="AG80" s="553"/>
      <c r="AH80" s="553"/>
      <c r="AI80" s="553"/>
      <c r="AJ80" s="553"/>
      <c r="AK80" s="553"/>
      <c r="AL80" s="553"/>
      <c r="AM80" s="553"/>
      <c r="AN80" s="553"/>
      <c r="AO80" s="553"/>
      <c r="AP80" s="554"/>
      <c r="AQ80" s="534"/>
      <c r="AR80" s="535"/>
      <c r="AS80" s="535"/>
      <c r="AT80" s="535"/>
      <c r="AU80" s="536"/>
      <c r="AV80" s="528"/>
      <c r="AW80" s="586"/>
      <c r="AX80" s="586"/>
      <c r="AY80" s="586"/>
      <c r="AZ80" s="586"/>
      <c r="BA80" s="586"/>
      <c r="BB80" s="586"/>
      <c r="BC80" s="587"/>
      <c r="BD80" s="630"/>
      <c r="BE80" s="631"/>
      <c r="BF80" s="631"/>
      <c r="BG80" s="631"/>
      <c r="BH80" s="631"/>
      <c r="BI80" s="631"/>
      <c r="BJ80" s="631"/>
      <c r="BK80" s="632"/>
    </row>
    <row r="81" spans="1:63" ht="23.1" customHeight="1" x14ac:dyDescent="0.25">
      <c r="A81" s="520"/>
      <c r="B81" s="126"/>
      <c r="C81" s="522"/>
      <c r="D81" s="523"/>
      <c r="E81" s="523"/>
      <c r="F81" s="523"/>
      <c r="G81" s="523"/>
      <c r="H81" s="523"/>
      <c r="I81" s="523"/>
      <c r="J81" s="523"/>
      <c r="K81" s="523"/>
      <c r="L81" s="523"/>
      <c r="M81" s="523"/>
      <c r="N81" s="523"/>
      <c r="O81" s="523"/>
      <c r="P81" s="523"/>
      <c r="Q81" s="523"/>
      <c r="R81" s="523"/>
      <c r="S81" s="523"/>
      <c r="T81" s="523"/>
      <c r="U81" s="523"/>
      <c r="V81" s="523"/>
      <c r="W81" s="523"/>
      <c r="X81" s="523"/>
      <c r="Y81" s="523"/>
      <c r="Z81" s="523"/>
      <c r="AA81" s="523"/>
      <c r="AB81" s="523"/>
      <c r="AC81" s="523"/>
      <c r="AD81" s="523"/>
      <c r="AE81" s="523"/>
      <c r="AF81" s="523"/>
      <c r="AG81" s="523"/>
      <c r="AH81" s="523"/>
      <c r="AI81" s="523"/>
      <c r="AJ81" s="523"/>
      <c r="AK81" s="523"/>
      <c r="AL81" s="523"/>
      <c r="AM81" s="523"/>
      <c r="AN81" s="523"/>
      <c r="AO81" s="523"/>
      <c r="AP81" s="524"/>
      <c r="AQ81" s="618"/>
      <c r="AR81" s="619"/>
      <c r="AS81" s="619"/>
      <c r="AT81" s="619"/>
      <c r="AU81" s="620"/>
      <c r="AV81" s="621"/>
      <c r="AW81" s="622"/>
      <c r="AX81" s="622"/>
      <c r="AY81" s="622"/>
      <c r="AZ81" s="622"/>
      <c r="BA81" s="622"/>
      <c r="BB81" s="622"/>
      <c r="BC81" s="623"/>
      <c r="BD81" s="633"/>
      <c r="BE81" s="634"/>
      <c r="BF81" s="634"/>
      <c r="BG81" s="634"/>
      <c r="BH81" s="634"/>
      <c r="BI81" s="634"/>
      <c r="BJ81" s="634"/>
      <c r="BK81" s="635"/>
    </row>
    <row r="82" spans="1:63" ht="25.5" customHeight="1" x14ac:dyDescent="0.25">
      <c r="A82" s="520"/>
      <c r="B82" s="126"/>
      <c r="C82" s="522"/>
      <c r="D82" s="523"/>
      <c r="E82" s="523"/>
      <c r="F82" s="523"/>
      <c r="G82" s="523"/>
      <c r="H82" s="523"/>
      <c r="I82" s="523"/>
      <c r="J82" s="523"/>
      <c r="K82" s="523"/>
      <c r="L82" s="523"/>
      <c r="M82" s="523"/>
      <c r="N82" s="523"/>
      <c r="O82" s="523"/>
      <c r="P82" s="523"/>
      <c r="Q82" s="523"/>
      <c r="R82" s="523"/>
      <c r="S82" s="523"/>
      <c r="T82" s="523"/>
      <c r="U82" s="523"/>
      <c r="V82" s="523"/>
      <c r="W82" s="523"/>
      <c r="X82" s="523"/>
      <c r="Y82" s="523"/>
      <c r="Z82" s="523"/>
      <c r="AA82" s="523"/>
      <c r="AB82" s="523"/>
      <c r="AC82" s="523"/>
      <c r="AD82" s="523"/>
      <c r="AE82" s="523"/>
      <c r="AF82" s="523"/>
      <c r="AG82" s="523"/>
      <c r="AH82" s="523"/>
      <c r="AI82" s="523"/>
      <c r="AJ82" s="523"/>
      <c r="AK82" s="523"/>
      <c r="AL82" s="523"/>
      <c r="AM82" s="523"/>
      <c r="AN82" s="523"/>
      <c r="AO82" s="523"/>
      <c r="AP82" s="524"/>
      <c r="AQ82" s="618"/>
      <c r="AR82" s="619"/>
      <c r="AS82" s="619"/>
      <c r="AT82" s="619"/>
      <c r="AU82" s="620"/>
      <c r="AV82" s="621"/>
      <c r="AW82" s="622"/>
      <c r="AX82" s="622"/>
      <c r="AY82" s="622"/>
      <c r="AZ82" s="622"/>
      <c r="BA82" s="622"/>
      <c r="BB82" s="622"/>
      <c r="BC82" s="623"/>
      <c r="BD82" s="624"/>
      <c r="BE82" s="625"/>
      <c r="BF82" s="625"/>
      <c r="BG82" s="625"/>
      <c r="BH82" s="625"/>
      <c r="BI82" s="625"/>
      <c r="BJ82" s="625"/>
      <c r="BK82" s="626"/>
    </row>
    <row r="83" spans="1:63" ht="22.5" customHeight="1" x14ac:dyDescent="0.25">
      <c r="A83" s="520"/>
      <c r="B83" s="126"/>
      <c r="C83" s="594"/>
      <c r="D83" s="595"/>
      <c r="E83" s="595"/>
      <c r="F83" s="595"/>
      <c r="G83" s="595"/>
      <c r="H83" s="595"/>
      <c r="I83" s="595"/>
      <c r="J83" s="595"/>
      <c r="K83" s="595"/>
      <c r="L83" s="595"/>
      <c r="M83" s="595"/>
      <c r="N83" s="595"/>
      <c r="O83" s="595"/>
      <c r="P83" s="595"/>
      <c r="Q83" s="595"/>
      <c r="R83" s="595"/>
      <c r="S83" s="595"/>
      <c r="T83" s="595"/>
      <c r="U83" s="595"/>
      <c r="V83" s="595"/>
      <c r="W83" s="595"/>
      <c r="X83" s="595"/>
      <c r="Y83" s="595"/>
      <c r="Z83" s="595"/>
      <c r="AA83" s="595"/>
      <c r="AB83" s="595"/>
      <c r="AC83" s="595"/>
      <c r="AD83" s="595"/>
      <c r="AE83" s="595"/>
      <c r="AF83" s="595"/>
      <c r="AG83" s="595"/>
      <c r="AH83" s="595"/>
      <c r="AI83" s="595"/>
      <c r="AJ83" s="595"/>
      <c r="AK83" s="595"/>
      <c r="AL83" s="595"/>
      <c r="AM83" s="595"/>
      <c r="AN83" s="595"/>
      <c r="AO83" s="595"/>
      <c r="AP83" s="596"/>
      <c r="AQ83" s="618"/>
      <c r="AR83" s="619"/>
      <c r="AS83" s="619"/>
      <c r="AT83" s="619"/>
      <c r="AU83" s="620"/>
      <c r="AV83" s="528"/>
      <c r="AW83" s="529"/>
      <c r="AX83" s="529"/>
      <c r="AY83" s="529"/>
      <c r="AZ83" s="529"/>
      <c r="BA83" s="529"/>
      <c r="BB83" s="529"/>
      <c r="BC83" s="530"/>
      <c r="BD83" s="627"/>
      <c r="BE83" s="628"/>
      <c r="BF83" s="628"/>
      <c r="BG83" s="628"/>
      <c r="BH83" s="628"/>
      <c r="BI83" s="628"/>
      <c r="BJ83" s="628"/>
      <c r="BK83" s="629"/>
    </row>
    <row r="84" spans="1:63" ht="22.5" customHeight="1" x14ac:dyDescent="0.25">
      <c r="A84" s="520"/>
      <c r="B84" s="126"/>
      <c r="C84" s="522"/>
      <c r="D84" s="523"/>
      <c r="E84" s="523"/>
      <c r="F84" s="523"/>
      <c r="G84" s="523"/>
      <c r="H84" s="523"/>
      <c r="I84" s="523"/>
      <c r="J84" s="523"/>
      <c r="K84" s="523"/>
      <c r="L84" s="523"/>
      <c r="M84" s="523"/>
      <c r="N84" s="523"/>
      <c r="O84" s="523"/>
      <c r="P84" s="523"/>
      <c r="Q84" s="523"/>
      <c r="R84" s="523"/>
      <c r="S84" s="523"/>
      <c r="T84" s="523"/>
      <c r="U84" s="523"/>
      <c r="V84" s="523"/>
      <c r="W84" s="523"/>
      <c r="X84" s="523"/>
      <c r="Y84" s="523"/>
      <c r="Z84" s="523"/>
      <c r="AA84" s="523"/>
      <c r="AB84" s="523"/>
      <c r="AC84" s="523"/>
      <c r="AD84" s="523"/>
      <c r="AE84" s="523"/>
      <c r="AF84" s="523"/>
      <c r="AG84" s="523"/>
      <c r="AH84" s="523"/>
      <c r="AI84" s="523"/>
      <c r="AJ84" s="523"/>
      <c r="AK84" s="523"/>
      <c r="AL84" s="523"/>
      <c r="AM84" s="523"/>
      <c r="AN84" s="523"/>
      <c r="AO84" s="523"/>
      <c r="AP84" s="524"/>
      <c r="AQ84" s="534"/>
      <c r="AR84" s="535"/>
      <c r="AS84" s="535"/>
      <c r="AT84" s="535"/>
      <c r="AU84" s="536"/>
      <c r="AV84" s="537"/>
      <c r="AW84" s="538"/>
      <c r="AX84" s="538"/>
      <c r="AY84" s="538"/>
      <c r="AZ84" s="538"/>
      <c r="BA84" s="538"/>
      <c r="BB84" s="538"/>
      <c r="BC84" s="539"/>
      <c r="BD84" s="549"/>
      <c r="BE84" s="550"/>
      <c r="BF84" s="550"/>
      <c r="BG84" s="550"/>
      <c r="BH84" s="550"/>
      <c r="BI84" s="550"/>
      <c r="BJ84" s="550"/>
      <c r="BK84" s="551"/>
    </row>
    <row r="85" spans="1:63" ht="22.5" customHeight="1" x14ac:dyDescent="0.25">
      <c r="A85" s="520"/>
      <c r="B85" s="126"/>
      <c r="C85" s="522"/>
      <c r="D85" s="523"/>
      <c r="E85" s="523"/>
      <c r="F85" s="523"/>
      <c r="G85" s="523"/>
      <c r="H85" s="523"/>
      <c r="I85" s="523"/>
      <c r="J85" s="523"/>
      <c r="K85" s="523"/>
      <c r="L85" s="523"/>
      <c r="M85" s="523"/>
      <c r="N85" s="523"/>
      <c r="O85" s="523"/>
      <c r="P85" s="523"/>
      <c r="Q85" s="523"/>
      <c r="R85" s="523"/>
      <c r="S85" s="523"/>
      <c r="T85" s="523"/>
      <c r="U85" s="523"/>
      <c r="V85" s="523"/>
      <c r="W85" s="523"/>
      <c r="X85" s="523"/>
      <c r="Y85" s="523"/>
      <c r="Z85" s="523"/>
      <c r="AA85" s="523"/>
      <c r="AB85" s="523"/>
      <c r="AC85" s="523"/>
      <c r="AD85" s="523"/>
      <c r="AE85" s="523"/>
      <c r="AF85" s="523"/>
      <c r="AG85" s="523"/>
      <c r="AH85" s="523"/>
      <c r="AI85" s="523"/>
      <c r="AJ85" s="523"/>
      <c r="AK85" s="523"/>
      <c r="AL85" s="523"/>
      <c r="AM85" s="523"/>
      <c r="AN85" s="523"/>
      <c r="AO85" s="523"/>
      <c r="AP85" s="524"/>
      <c r="AQ85" s="534"/>
      <c r="AR85" s="535"/>
      <c r="AS85" s="535"/>
      <c r="AT85" s="535"/>
      <c r="AU85" s="536"/>
      <c r="AV85" s="537"/>
      <c r="AW85" s="538"/>
      <c r="AX85" s="538"/>
      <c r="AY85" s="538"/>
      <c r="AZ85" s="538"/>
      <c r="BA85" s="538"/>
      <c r="BB85" s="538"/>
      <c r="BC85" s="539"/>
      <c r="BD85" s="549"/>
      <c r="BE85" s="550"/>
      <c r="BF85" s="550"/>
      <c r="BG85" s="550"/>
      <c r="BH85" s="550"/>
      <c r="BI85" s="550"/>
      <c r="BJ85" s="550"/>
      <c r="BK85" s="551"/>
    </row>
    <row r="86" spans="1:63" ht="22.5" customHeight="1" x14ac:dyDescent="0.25">
      <c r="A86" s="520"/>
      <c r="B86" s="118"/>
      <c r="C86" s="638"/>
      <c r="D86" s="553"/>
      <c r="E86" s="553"/>
      <c r="F86" s="553"/>
      <c r="G86" s="553"/>
      <c r="H86" s="553"/>
      <c r="I86" s="553"/>
      <c r="J86" s="553"/>
      <c r="K86" s="553"/>
      <c r="L86" s="553"/>
      <c r="M86" s="553"/>
      <c r="N86" s="553"/>
      <c r="O86" s="553"/>
      <c r="P86" s="553"/>
      <c r="Q86" s="553"/>
      <c r="R86" s="553"/>
      <c r="S86" s="553"/>
      <c r="T86" s="553"/>
      <c r="U86" s="553"/>
      <c r="V86" s="553"/>
      <c r="W86" s="553"/>
      <c r="X86" s="553"/>
      <c r="Y86" s="553"/>
      <c r="Z86" s="553"/>
      <c r="AA86" s="553"/>
      <c r="AB86" s="553"/>
      <c r="AC86" s="553"/>
      <c r="AD86" s="553"/>
      <c r="AE86" s="553"/>
      <c r="AF86" s="553"/>
      <c r="AG86" s="553"/>
      <c r="AH86" s="553"/>
      <c r="AI86" s="553"/>
      <c r="AJ86" s="553"/>
      <c r="AK86" s="553"/>
      <c r="AL86" s="553"/>
      <c r="AM86" s="553"/>
      <c r="AN86" s="553"/>
      <c r="AO86" s="553"/>
      <c r="AP86" s="554"/>
      <c r="AQ86" s="618"/>
      <c r="AR86" s="619"/>
      <c r="AS86" s="619"/>
      <c r="AT86" s="619"/>
      <c r="AU86" s="620"/>
      <c r="AV86" s="528"/>
      <c r="AW86" s="529"/>
      <c r="AX86" s="529"/>
      <c r="AY86" s="529"/>
      <c r="AZ86" s="529"/>
      <c r="BA86" s="529"/>
      <c r="BB86" s="529"/>
      <c r="BC86" s="530"/>
      <c r="BD86" s="600"/>
      <c r="BE86" s="601"/>
      <c r="BF86" s="601"/>
      <c r="BG86" s="601"/>
      <c r="BH86" s="601"/>
      <c r="BI86" s="601"/>
      <c r="BJ86" s="601"/>
      <c r="BK86" s="602"/>
    </row>
    <row r="87" spans="1:63" ht="23.1" customHeight="1" x14ac:dyDescent="0.25">
      <c r="A87" s="520"/>
      <c r="B87" s="126"/>
      <c r="C87" s="522"/>
      <c r="D87" s="523"/>
      <c r="E87" s="523"/>
      <c r="F87" s="523"/>
      <c r="G87" s="523"/>
      <c r="H87" s="523"/>
      <c r="I87" s="523"/>
      <c r="J87" s="523"/>
      <c r="K87" s="523"/>
      <c r="L87" s="523"/>
      <c r="M87" s="523"/>
      <c r="N87" s="523"/>
      <c r="O87" s="523"/>
      <c r="P87" s="523"/>
      <c r="Q87" s="523"/>
      <c r="R87" s="523"/>
      <c r="S87" s="523"/>
      <c r="T87" s="523"/>
      <c r="U87" s="523"/>
      <c r="V87" s="523"/>
      <c r="W87" s="523"/>
      <c r="X87" s="523"/>
      <c r="Y87" s="523"/>
      <c r="Z87" s="523"/>
      <c r="AA87" s="523"/>
      <c r="AB87" s="523"/>
      <c r="AC87" s="523"/>
      <c r="AD87" s="523"/>
      <c r="AE87" s="523"/>
      <c r="AF87" s="523"/>
      <c r="AG87" s="523"/>
      <c r="AH87" s="523"/>
      <c r="AI87" s="523"/>
      <c r="AJ87" s="523"/>
      <c r="AK87" s="523"/>
      <c r="AL87" s="523"/>
      <c r="AM87" s="523"/>
      <c r="AN87" s="523"/>
      <c r="AO87" s="523"/>
      <c r="AP87" s="524"/>
      <c r="AQ87" s="534"/>
      <c r="AR87" s="535"/>
      <c r="AS87" s="535"/>
      <c r="AT87" s="535"/>
      <c r="AU87" s="536"/>
      <c r="AV87" s="537"/>
      <c r="AW87" s="538"/>
      <c r="AX87" s="538"/>
      <c r="AY87" s="538"/>
      <c r="AZ87" s="538"/>
      <c r="BA87" s="538"/>
      <c r="BB87" s="538"/>
      <c r="BC87" s="539"/>
      <c r="BD87" s="600"/>
      <c r="BE87" s="601"/>
      <c r="BF87" s="601"/>
      <c r="BG87" s="601"/>
      <c r="BH87" s="601"/>
      <c r="BI87" s="601"/>
      <c r="BJ87" s="601"/>
      <c r="BK87" s="602"/>
    </row>
    <row r="88" spans="1:63" ht="18" customHeight="1" thickBot="1" x14ac:dyDescent="0.3">
      <c r="A88" s="521"/>
      <c r="B88" s="127"/>
      <c r="C88" s="639"/>
      <c r="D88" s="640"/>
      <c r="E88" s="640"/>
      <c r="F88" s="640"/>
      <c r="G88" s="640"/>
      <c r="H88" s="640"/>
      <c r="I88" s="640"/>
      <c r="J88" s="640"/>
      <c r="K88" s="640"/>
      <c r="L88" s="640"/>
      <c r="M88" s="640"/>
      <c r="N88" s="640"/>
      <c r="O88" s="640"/>
      <c r="P88" s="640"/>
      <c r="Q88" s="640"/>
      <c r="R88" s="640"/>
      <c r="S88" s="640"/>
      <c r="T88" s="640"/>
      <c r="U88" s="640"/>
      <c r="V88" s="640"/>
      <c r="W88" s="640"/>
      <c r="X88" s="640"/>
      <c r="Y88" s="640"/>
      <c r="Z88" s="640"/>
      <c r="AA88" s="640"/>
      <c r="AB88" s="640"/>
      <c r="AC88" s="640"/>
      <c r="AD88" s="640"/>
      <c r="AE88" s="640"/>
      <c r="AF88" s="640"/>
      <c r="AG88" s="640"/>
      <c r="AH88" s="640"/>
      <c r="AI88" s="640"/>
      <c r="AJ88" s="640"/>
      <c r="AK88" s="640"/>
      <c r="AL88" s="640"/>
      <c r="AM88" s="640"/>
      <c r="AN88" s="640"/>
      <c r="AO88" s="640"/>
      <c r="AP88" s="641"/>
      <c r="AQ88" s="642"/>
      <c r="AR88" s="643"/>
      <c r="AS88" s="643"/>
      <c r="AT88" s="643"/>
      <c r="AU88" s="644"/>
      <c r="AV88" s="645"/>
      <c r="AW88" s="646"/>
      <c r="AX88" s="646"/>
      <c r="AY88" s="646"/>
      <c r="AZ88" s="646"/>
      <c r="BA88" s="646"/>
      <c r="BB88" s="646"/>
      <c r="BC88" s="647"/>
      <c r="BD88" s="648"/>
      <c r="BE88" s="649"/>
      <c r="BF88" s="649"/>
      <c r="BG88" s="649"/>
      <c r="BH88" s="649"/>
      <c r="BI88" s="649"/>
      <c r="BJ88" s="649"/>
      <c r="BK88" s="650"/>
    </row>
    <row r="89" spans="1:63" ht="7.5" customHeight="1" thickTop="1" x14ac:dyDescent="0.25">
      <c r="A89" s="1"/>
      <c r="B89" s="1"/>
      <c r="C89" s="1"/>
      <c r="D89" s="2"/>
      <c r="E89" s="3"/>
      <c r="F89" s="3"/>
      <c r="G89" s="3"/>
      <c r="H89" s="2"/>
      <c r="I89" s="3"/>
      <c r="J89" s="4"/>
      <c r="K89" s="2"/>
      <c r="L89" s="3"/>
      <c r="M89" s="4"/>
      <c r="N89" s="2"/>
      <c r="O89" s="3"/>
      <c r="P89" s="3"/>
      <c r="Q89" s="5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</row>
    <row r="90" spans="1:63" ht="2.25" hidden="1" customHeight="1" x14ac:dyDescent="0.25">
      <c r="A90" s="1"/>
      <c r="B90" s="1"/>
      <c r="C90" s="1"/>
      <c r="D90" s="2"/>
      <c r="E90" s="3"/>
      <c r="F90" s="3"/>
      <c r="G90" s="3"/>
      <c r="H90" s="2"/>
      <c r="I90" s="3"/>
      <c r="J90" s="4"/>
      <c r="K90" s="2"/>
      <c r="L90" s="3"/>
      <c r="M90" s="4"/>
      <c r="N90" s="2"/>
      <c r="O90" s="3"/>
      <c r="P90" s="3"/>
      <c r="Q90" s="5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</row>
    <row r="91" spans="1:63" ht="18" customHeight="1" x14ac:dyDescent="0.2">
      <c r="A91" s="128" t="s">
        <v>27</v>
      </c>
      <c r="B91" s="1"/>
      <c r="C91" s="1"/>
      <c r="D91" s="2"/>
      <c r="E91" s="3"/>
      <c r="F91" s="3"/>
      <c r="G91" s="3"/>
      <c r="H91" s="2"/>
      <c r="I91" s="3"/>
      <c r="J91" s="4"/>
      <c r="K91" s="2"/>
      <c r="L91" s="3"/>
      <c r="M91" s="4"/>
      <c r="N91" s="2"/>
      <c r="O91" s="3"/>
      <c r="P91" s="3"/>
      <c r="Q91" s="5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</row>
    <row r="92" spans="1:63" ht="18" customHeight="1" x14ac:dyDescent="0.2">
      <c r="A92" s="129"/>
      <c r="B92" s="129"/>
      <c r="C92" s="636"/>
      <c r="D92" s="636"/>
      <c r="E92" s="636"/>
      <c r="F92" s="636"/>
      <c r="G92" s="636"/>
      <c r="H92" s="636"/>
      <c r="I92" s="636"/>
      <c r="J92" s="636"/>
      <c r="K92" s="636"/>
      <c r="L92" s="636"/>
      <c r="M92" s="129"/>
      <c r="N92" s="130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29"/>
      <c r="BC92" s="129"/>
      <c r="BD92" s="128"/>
      <c r="BE92" s="128"/>
      <c r="BF92" s="128"/>
      <c r="BG92" s="128"/>
      <c r="BH92" s="128"/>
      <c r="BI92" s="128"/>
      <c r="BJ92" s="128"/>
      <c r="BK92" s="128"/>
    </row>
    <row r="93" spans="1:63" ht="18" customHeight="1" x14ac:dyDescent="0.25">
      <c r="A93" s="131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  <c r="BD93" s="128"/>
      <c r="BE93" s="128"/>
      <c r="BF93" s="128"/>
      <c r="BG93" s="128"/>
      <c r="BH93" s="128"/>
      <c r="BI93" s="128"/>
      <c r="BJ93" s="128"/>
      <c r="BK93" s="128"/>
    </row>
    <row r="94" spans="1:63" ht="18" customHeight="1" x14ac:dyDescent="0.25">
      <c r="A94" s="131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102"/>
      <c r="BE94" s="102"/>
      <c r="BF94" s="102"/>
      <c r="BG94" s="102"/>
      <c r="BH94" s="102"/>
      <c r="BI94" s="102"/>
      <c r="BJ94" s="102"/>
      <c r="BK94" s="102"/>
    </row>
    <row r="95" spans="1:63" ht="18" customHeight="1" x14ac:dyDescent="0.25">
      <c r="A95" s="1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102"/>
      <c r="BE95" s="102"/>
      <c r="BF95" s="102"/>
      <c r="BG95" s="102"/>
      <c r="BH95" s="102"/>
      <c r="BI95" s="102"/>
      <c r="BJ95" s="102"/>
      <c r="BK95" s="102"/>
    </row>
    <row r="96" spans="1:63" ht="18" customHeight="1" x14ac:dyDescent="0.25">
      <c r="B96" s="1"/>
      <c r="C96" s="1"/>
      <c r="D96" s="2"/>
      <c r="E96" s="3"/>
      <c r="F96" s="3"/>
      <c r="G96" s="3"/>
      <c r="H96" s="2"/>
      <c r="I96" s="3"/>
      <c r="J96" s="4"/>
      <c r="K96" s="2"/>
      <c r="L96" s="3"/>
      <c r="M96" s="4"/>
      <c r="N96" s="2"/>
      <c r="O96" s="3"/>
      <c r="P96" s="3"/>
      <c r="Q96" s="5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102"/>
      <c r="BE96" s="102"/>
      <c r="BF96" s="102"/>
      <c r="BG96" s="102"/>
      <c r="BH96" s="102"/>
      <c r="BI96" s="102"/>
      <c r="BJ96" s="102"/>
      <c r="BK96" s="102"/>
    </row>
    <row r="104" spans="6:6" ht="18" customHeight="1" x14ac:dyDescent="0.25">
      <c r="F104" s="637"/>
    </row>
    <row r="105" spans="6:6" ht="18" customHeight="1" x14ac:dyDescent="0.25">
      <c r="F105" s="637"/>
    </row>
    <row r="106" spans="6:6" ht="18" customHeight="1" x14ac:dyDescent="0.25">
      <c r="F106" s="637"/>
    </row>
  </sheetData>
  <sheetProtection formatCells="0" formatColumns="0" formatRows="0" insertColumns="0" insertRows="0" insertHyperlinks="0" deleteColumns="0" deleteRows="0" sort="0" autoFilter="0" pivotTables="0"/>
  <mergeCells count="218"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8:AP88"/>
    <mergeCell ref="AQ88:AU88"/>
    <mergeCell ref="AV88:BC88"/>
    <mergeCell ref="BD88:BK88"/>
    <mergeCell ref="C92:L92"/>
    <mergeCell ref="F104:F106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V78:BC78"/>
    <mergeCell ref="BD78:BK78"/>
    <mergeCell ref="C79:AP79"/>
    <mergeCell ref="AQ79:AU79"/>
    <mergeCell ref="AV79:BC79"/>
    <mergeCell ref="BD79:BK79"/>
    <mergeCell ref="C76:AP76"/>
    <mergeCell ref="AQ76:AU76"/>
    <mergeCell ref="AV76:BC76"/>
    <mergeCell ref="BD76:BK76"/>
    <mergeCell ref="A77:A88"/>
    <mergeCell ref="C77:AP77"/>
    <mergeCell ref="AQ77:AU77"/>
    <mergeCell ref="AV77:BC77"/>
    <mergeCell ref="BD77:BK77"/>
    <mergeCell ref="C78:AP78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64:A76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AQ78:AU78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57:AP57"/>
    <mergeCell ref="AQ57:AU57"/>
    <mergeCell ref="AV57:BC5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6:AU66"/>
    <mergeCell ref="AV66:BC66"/>
    <mergeCell ref="BD66:BK66"/>
    <mergeCell ref="C67:AP67"/>
    <mergeCell ref="AQ67:AU67"/>
    <mergeCell ref="AV67:BC67"/>
    <mergeCell ref="BD67:BK67"/>
    <mergeCell ref="C66:AP66"/>
    <mergeCell ref="AQ62:AU62"/>
    <mergeCell ref="AV62:BC62"/>
    <mergeCell ref="BD62:BK62"/>
    <mergeCell ref="C63:AP63"/>
    <mergeCell ref="AQ63:AU63"/>
    <mergeCell ref="AV63:BC63"/>
    <mergeCell ref="BD63:BK63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A52:BK52"/>
    <mergeCell ref="B54:AP54"/>
    <mergeCell ref="AQ54:AU54"/>
    <mergeCell ref="AV54:BB54"/>
    <mergeCell ref="BD54:BK54"/>
    <mergeCell ref="A55:A63"/>
    <mergeCell ref="C55:AP55"/>
    <mergeCell ref="AQ55:AU55"/>
    <mergeCell ref="AV55:BC55"/>
    <mergeCell ref="BD55:BK55"/>
    <mergeCell ref="C59:AP59"/>
    <mergeCell ref="AQ59:AU59"/>
    <mergeCell ref="AV59:BC59"/>
    <mergeCell ref="BD58:BK58"/>
    <mergeCell ref="BD59:BK59"/>
    <mergeCell ref="C56:AP56"/>
    <mergeCell ref="AQ56:AU56"/>
    <mergeCell ref="AV56:BC56"/>
    <mergeCell ref="BD56:BK56"/>
    <mergeCell ref="C58:AP58"/>
    <mergeCell ref="AQ58:AU58"/>
    <mergeCell ref="AV58:BC58"/>
    <mergeCell ref="BD57:BK57"/>
    <mergeCell ref="C62:AP62"/>
    <mergeCell ref="R45:S45"/>
    <mergeCell ref="R46:S46"/>
    <mergeCell ref="R47:S47"/>
    <mergeCell ref="BA48:BD48"/>
    <mergeCell ref="BA49:BD49"/>
    <mergeCell ref="B39:K39"/>
    <mergeCell ref="B40:K40"/>
    <mergeCell ref="BE40:BG40"/>
    <mergeCell ref="R43:S43"/>
    <mergeCell ref="AI43:AJ43"/>
    <mergeCell ref="R44:S44"/>
    <mergeCell ref="AI44:AJ44"/>
    <mergeCell ref="AJ47:AR47"/>
    <mergeCell ref="AK48:AO48"/>
    <mergeCell ref="AZ47:BE47"/>
    <mergeCell ref="A27:A35"/>
    <mergeCell ref="BH27:BH31"/>
    <mergeCell ref="BI27:BI35"/>
    <mergeCell ref="BJ27:BJ35"/>
    <mergeCell ref="BK27:BK35"/>
    <mergeCell ref="BH32:BH35"/>
    <mergeCell ref="A18:A26"/>
    <mergeCell ref="BH18:BH22"/>
    <mergeCell ref="BI18:BI26"/>
    <mergeCell ref="BJ18:BJ26"/>
    <mergeCell ref="BK18:BK26"/>
    <mergeCell ref="BH23:BH26"/>
    <mergeCell ref="A9:A17"/>
    <mergeCell ref="BH9:BH13"/>
    <mergeCell ref="BI9:BI17"/>
    <mergeCell ref="BJ9:BJ17"/>
    <mergeCell ref="BK9:BK17"/>
    <mergeCell ref="BH14:BH17"/>
    <mergeCell ref="AK8:AL8"/>
    <mergeCell ref="AM8:AN8"/>
    <mergeCell ref="AO8:AP8"/>
    <mergeCell ref="AQ8:AR8"/>
    <mergeCell ref="AS8:AT8"/>
    <mergeCell ref="AU8:AV8"/>
    <mergeCell ref="Y8:Z8"/>
    <mergeCell ref="AA8:AB8"/>
    <mergeCell ref="AC8:AD8"/>
    <mergeCell ref="AE8:AF8"/>
    <mergeCell ref="AG8:AH8"/>
    <mergeCell ref="AI8:AJ8"/>
    <mergeCell ref="BI7:BI8"/>
    <mergeCell ref="BJ7:BJ8"/>
    <mergeCell ref="BK7:BK8"/>
    <mergeCell ref="C8:D8"/>
    <mergeCell ref="E8:F8"/>
    <mergeCell ref="BD7:BG7"/>
    <mergeCell ref="BH7:BH8"/>
    <mergeCell ref="Q8:R8"/>
    <mergeCell ref="S8:T8"/>
    <mergeCell ref="U8:V8"/>
    <mergeCell ref="W8:X8"/>
    <mergeCell ref="A2:BK2"/>
    <mergeCell ref="A4:D4"/>
    <mergeCell ref="E4:J4"/>
    <mergeCell ref="AD4:AN5"/>
    <mergeCell ref="A5:D5"/>
    <mergeCell ref="E5:J5"/>
    <mergeCell ref="G8:H8"/>
    <mergeCell ref="I8:J8"/>
    <mergeCell ref="K8:L8"/>
    <mergeCell ref="M8:N8"/>
    <mergeCell ref="O8:P8"/>
    <mergeCell ref="A7:A8"/>
    <mergeCell ref="B7:B8"/>
    <mergeCell ref="C7:AX7"/>
    <mergeCell ref="AY7:BC7"/>
    <mergeCell ref="AW8:AX8"/>
  </mergeCells>
  <conditionalFormatting sqref="D11">
    <cfRule type="cellIs" dxfId="466" priority="631" stopIfTrue="1" operator="lessThan">
      <formula>0</formula>
    </cfRule>
    <cfRule type="cellIs" dxfId="465" priority="630" stopIfTrue="1" operator="between">
      <formula>#REF!</formula>
      <formula>0</formula>
    </cfRule>
    <cfRule type="cellIs" dxfId="464" priority="629" stopIfTrue="1" operator="between">
      <formula>#REF!</formula>
      <formula>#REF!</formula>
    </cfRule>
  </conditionalFormatting>
  <conditionalFormatting sqref="D21">
    <cfRule type="cellIs" dxfId="463" priority="510" stopIfTrue="1" operator="lessThan">
      <formula>0</formula>
    </cfRule>
    <cfRule type="cellIs" dxfId="462" priority="509" stopIfTrue="1" operator="between">
      <formula>#REF!</formula>
      <formula>0</formula>
    </cfRule>
    <cfRule type="cellIs" dxfId="461" priority="508" stopIfTrue="1" operator="between">
      <formula>#REF!</formula>
      <formula>#REF!</formula>
    </cfRule>
  </conditionalFormatting>
  <conditionalFormatting sqref="E33:F33">
    <cfRule type="cellIs" dxfId="460" priority="1219" stopIfTrue="1" operator="between">
      <formula>#REF!</formula>
      <formula>#REF!</formula>
    </cfRule>
    <cfRule type="cellIs" dxfId="459" priority="1220" stopIfTrue="1" operator="between">
      <formula>#REF!</formula>
      <formula>0</formula>
    </cfRule>
    <cfRule type="cellIs" dxfId="458" priority="1221" stopIfTrue="1" operator="lessThan">
      <formula>0</formula>
    </cfRule>
  </conditionalFormatting>
  <conditionalFormatting sqref="F12">
    <cfRule type="cellIs" dxfId="457" priority="41" stopIfTrue="1" operator="lessThan">
      <formula>0</formula>
    </cfRule>
  </conditionalFormatting>
  <conditionalFormatting sqref="F14:F15">
    <cfRule type="cellIs" dxfId="456" priority="89" stopIfTrue="1" operator="lessThan">
      <formula>0</formula>
    </cfRule>
  </conditionalFormatting>
  <conditionalFormatting sqref="F21">
    <cfRule type="cellIs" dxfId="455" priority="528" stopIfTrue="1" operator="lessThan">
      <formula>0</formula>
    </cfRule>
  </conditionalFormatting>
  <conditionalFormatting sqref="F23:F24">
    <cfRule type="cellIs" dxfId="454" priority="372" stopIfTrue="1" operator="lessThan">
      <formula>0</formula>
    </cfRule>
  </conditionalFormatting>
  <conditionalFormatting sqref="F26">
    <cfRule type="cellIs" dxfId="453" priority="331" stopIfTrue="1" operator="lessThan">
      <formula>0</formula>
    </cfRule>
  </conditionalFormatting>
  <conditionalFormatting sqref="F32">
    <cfRule type="cellIs" dxfId="452" priority="1311" stopIfTrue="1" operator="lessThan">
      <formula>0</formula>
    </cfRule>
  </conditionalFormatting>
  <conditionalFormatting sqref="F11:H11">
    <cfRule type="cellIs" dxfId="451" priority="634" stopIfTrue="1" operator="lessThan">
      <formula>0</formula>
    </cfRule>
  </conditionalFormatting>
  <conditionalFormatting sqref="F11:H12">
    <cfRule type="cellIs" dxfId="450" priority="39" stopIfTrue="1" operator="between">
      <formula>#REF!</formula>
      <formula>#REF!</formula>
    </cfRule>
    <cfRule type="cellIs" dxfId="449" priority="40" stopIfTrue="1" operator="between">
      <formula>#REF!</formula>
      <formula>0</formula>
    </cfRule>
  </conditionalFormatting>
  <conditionalFormatting sqref="F14:H15">
    <cfRule type="cellIs" dxfId="448" priority="88" stopIfTrue="1" operator="between">
      <formula>#REF!</formula>
      <formula>0</formula>
    </cfRule>
    <cfRule type="cellIs" dxfId="447" priority="87" stopIfTrue="1" operator="between">
      <formula>#REF!</formula>
      <formula>#REF!</formula>
    </cfRule>
  </conditionalFormatting>
  <conditionalFormatting sqref="F21:H21">
    <cfRule type="cellIs" dxfId="446" priority="527" stopIfTrue="1" operator="between">
      <formula>#REF!</formula>
      <formula>0</formula>
    </cfRule>
    <cfRule type="cellIs" dxfId="445" priority="511" stopIfTrue="1" operator="between">
      <formula>#REF!</formula>
      <formula>#REF!</formula>
    </cfRule>
  </conditionalFormatting>
  <conditionalFormatting sqref="F23:H24">
    <cfRule type="cellIs" dxfId="444" priority="370" stopIfTrue="1" operator="between">
      <formula>#REF!</formula>
      <formula>#REF!</formula>
    </cfRule>
    <cfRule type="cellIs" dxfId="443" priority="371" stopIfTrue="1" operator="between">
      <formula>#REF!</formula>
      <formula>0</formula>
    </cfRule>
  </conditionalFormatting>
  <conditionalFormatting sqref="F26:H26">
    <cfRule type="cellIs" dxfId="442" priority="330" stopIfTrue="1" operator="between">
      <formula>#REF!</formula>
      <formula>0</formula>
    </cfRule>
    <cfRule type="cellIs" dxfId="441" priority="329" stopIfTrue="1" operator="between">
      <formula>#REF!</formula>
      <formula>#REF!</formula>
    </cfRule>
  </conditionalFormatting>
  <conditionalFormatting sqref="F32:H32">
    <cfRule type="cellIs" dxfId="440" priority="1309" stopIfTrue="1" operator="between">
      <formula>#REF!</formula>
      <formula>#REF!</formula>
    </cfRule>
    <cfRule type="cellIs" dxfId="439" priority="1310" stopIfTrue="1" operator="between">
      <formula>#REF!</formula>
      <formula>0</formula>
    </cfRule>
  </conditionalFormatting>
  <conditionalFormatting sqref="G12:H12">
    <cfRule type="cellIs" dxfId="438" priority="42" stopIfTrue="1" operator="lessThan">
      <formula>0</formula>
    </cfRule>
  </conditionalFormatting>
  <conditionalFormatting sqref="G14:H15">
    <cfRule type="cellIs" dxfId="437" priority="90" stopIfTrue="1" operator="lessThan">
      <formula>0</formula>
    </cfRule>
  </conditionalFormatting>
  <conditionalFormatting sqref="G21:H21">
    <cfRule type="cellIs" dxfId="436" priority="529" stopIfTrue="1" operator="lessThan">
      <formula>0</formula>
    </cfRule>
  </conditionalFormatting>
  <conditionalFormatting sqref="G23:H24">
    <cfRule type="cellIs" dxfId="435" priority="373" stopIfTrue="1" operator="lessThan">
      <formula>0</formula>
    </cfRule>
  </conditionalFormatting>
  <conditionalFormatting sqref="G26:H26">
    <cfRule type="cellIs" dxfId="434" priority="332" stopIfTrue="1" operator="lessThan">
      <formula>0</formula>
    </cfRule>
  </conditionalFormatting>
  <conditionalFormatting sqref="G32:H32">
    <cfRule type="cellIs" dxfId="433" priority="1314" stopIfTrue="1" operator="lessThan">
      <formula>0</formula>
    </cfRule>
  </conditionalFormatting>
  <conditionalFormatting sqref="J12">
    <cfRule type="cellIs" dxfId="432" priority="45" stopIfTrue="1" operator="lessThan">
      <formula>0</formula>
    </cfRule>
  </conditionalFormatting>
  <conditionalFormatting sqref="J14:J15">
    <cfRule type="cellIs" dxfId="431" priority="96" stopIfTrue="1" operator="lessThan">
      <formula>0</formula>
    </cfRule>
  </conditionalFormatting>
  <conditionalFormatting sqref="J21">
    <cfRule type="cellIs" dxfId="430" priority="526" stopIfTrue="1" operator="lessThan">
      <formula>0</formula>
    </cfRule>
    <cfRule type="cellIs" dxfId="429" priority="525" stopIfTrue="1" operator="between">
      <formula>#REF!</formula>
      <formula>0</formula>
    </cfRule>
    <cfRule type="cellIs" dxfId="428" priority="524" stopIfTrue="1" operator="between">
      <formula>#REF!</formula>
      <formula>#REF!</formula>
    </cfRule>
  </conditionalFormatting>
  <conditionalFormatting sqref="J23:J24">
    <cfRule type="cellIs" dxfId="427" priority="380" stopIfTrue="1" operator="lessThan">
      <formula>0</formula>
    </cfRule>
  </conditionalFormatting>
  <conditionalFormatting sqref="J26">
    <cfRule type="cellIs" dxfId="426" priority="339" stopIfTrue="1" operator="lessThan">
      <formula>0</formula>
    </cfRule>
  </conditionalFormatting>
  <conditionalFormatting sqref="J32">
    <cfRule type="cellIs" dxfId="425" priority="1329" stopIfTrue="1" operator="lessThan">
      <formula>0</formula>
    </cfRule>
  </conditionalFormatting>
  <conditionalFormatting sqref="J12:L12">
    <cfRule type="cellIs" dxfId="424" priority="43" stopIfTrue="1" operator="between">
      <formula>#REF!</formula>
      <formula>#REF!</formula>
    </cfRule>
    <cfRule type="cellIs" dxfId="423" priority="44" stopIfTrue="1" operator="between">
      <formula>#REF!</formula>
      <formula>0</formula>
    </cfRule>
  </conditionalFormatting>
  <conditionalFormatting sqref="J14:L15">
    <cfRule type="cellIs" dxfId="422" priority="94" stopIfTrue="1" operator="between">
      <formula>#REF!</formula>
      <formula>#REF!</formula>
    </cfRule>
    <cfRule type="cellIs" dxfId="421" priority="95" stopIfTrue="1" operator="between">
      <formula>#REF!</formula>
      <formula>0</formula>
    </cfRule>
  </conditionalFormatting>
  <conditionalFormatting sqref="J23:L24">
    <cfRule type="cellIs" dxfId="420" priority="378" stopIfTrue="1" operator="between">
      <formula>#REF!</formula>
      <formula>#REF!</formula>
    </cfRule>
    <cfRule type="cellIs" dxfId="419" priority="379" stopIfTrue="1" operator="between">
      <formula>#REF!</formula>
      <formula>0</formula>
    </cfRule>
  </conditionalFormatting>
  <conditionalFormatting sqref="J26:L26">
    <cfRule type="cellIs" dxfId="418" priority="337" stopIfTrue="1" operator="between">
      <formula>#REF!</formula>
      <formula>#REF!</formula>
    </cfRule>
    <cfRule type="cellIs" dxfId="417" priority="338" stopIfTrue="1" operator="between">
      <formula>#REF!</formula>
      <formula>0</formula>
    </cfRule>
  </conditionalFormatting>
  <conditionalFormatting sqref="J32:L32">
    <cfRule type="cellIs" dxfId="416" priority="1328" stopIfTrue="1" operator="between">
      <formula>#REF!</formula>
      <formula>0</formula>
    </cfRule>
    <cfRule type="cellIs" dxfId="415" priority="1327" stopIfTrue="1" operator="between">
      <formula>#REF!</formula>
      <formula>#REF!</formula>
    </cfRule>
  </conditionalFormatting>
  <conditionalFormatting sqref="K12:L12">
    <cfRule type="cellIs" dxfId="414" priority="46" stopIfTrue="1" operator="lessThan">
      <formula>0</formula>
    </cfRule>
  </conditionalFormatting>
  <conditionalFormatting sqref="K14:L15">
    <cfRule type="cellIs" dxfId="413" priority="97" stopIfTrue="1" operator="lessThan">
      <formula>0</formula>
    </cfRule>
  </conditionalFormatting>
  <conditionalFormatting sqref="K23:L24">
    <cfRule type="cellIs" dxfId="412" priority="381" stopIfTrue="1" operator="lessThan">
      <formula>0</formula>
    </cfRule>
  </conditionalFormatting>
  <conditionalFormatting sqref="K26:L26">
    <cfRule type="cellIs" dxfId="411" priority="340" stopIfTrue="1" operator="lessThan">
      <formula>0</formula>
    </cfRule>
  </conditionalFormatting>
  <conditionalFormatting sqref="K32:L32">
    <cfRule type="cellIs" dxfId="410" priority="1332" stopIfTrue="1" operator="lessThan">
      <formula>0</formula>
    </cfRule>
  </conditionalFormatting>
  <conditionalFormatting sqref="L11">
    <cfRule type="cellIs" dxfId="409" priority="641" stopIfTrue="1" operator="lessThan">
      <formula>0</formula>
    </cfRule>
  </conditionalFormatting>
  <conditionalFormatting sqref="L11:P11">
    <cfRule type="cellIs" dxfId="408" priority="639" stopIfTrue="1" operator="between">
      <formula>#REF!</formula>
      <formula>0</formula>
    </cfRule>
    <cfRule type="cellIs" dxfId="407" priority="638" stopIfTrue="1" operator="between">
      <formula>#REF!</formula>
      <formula>#REF!</formula>
    </cfRule>
  </conditionalFormatting>
  <conditionalFormatting sqref="M33:N33">
    <cfRule type="cellIs" dxfId="406" priority="1214" stopIfTrue="1" operator="between">
      <formula>#REF!</formula>
      <formula>0</formula>
    </cfRule>
    <cfRule type="cellIs" dxfId="405" priority="1215" stopIfTrue="1" operator="lessThan">
      <formula>0</formula>
    </cfRule>
    <cfRule type="cellIs" dxfId="404" priority="1213" stopIfTrue="1" operator="between">
      <formula>#REF!</formula>
      <formula>#REF!</formula>
    </cfRule>
  </conditionalFormatting>
  <conditionalFormatting sqref="M11:P11">
    <cfRule type="cellIs" dxfId="403" priority="640" stopIfTrue="1" operator="lessThan">
      <formula>0</formula>
    </cfRule>
  </conditionalFormatting>
  <conditionalFormatting sqref="N2 N5 N37:N51 N53 N89:N65538">
    <cfRule type="cellIs" dxfId="402" priority="3417" stopIfTrue="1" operator="lessThan">
      <formula>0</formula>
    </cfRule>
  </conditionalFormatting>
  <conditionalFormatting sqref="N9 N10:P10">
    <cfRule type="cellIs" dxfId="401" priority="3440" stopIfTrue="1" operator="between">
      <formula>#REF!</formula>
      <formula>0</formula>
    </cfRule>
    <cfRule type="cellIs" dxfId="400" priority="3439" stopIfTrue="1" operator="between">
      <formula>#REF!</formula>
      <formula>#REF!</formula>
    </cfRule>
  </conditionalFormatting>
  <conditionalFormatting sqref="N9:N10">
    <cfRule type="cellIs" dxfId="399" priority="3441" stopIfTrue="1" operator="lessThan">
      <formula>0</formula>
    </cfRule>
  </conditionalFormatting>
  <conditionalFormatting sqref="N12:N16">
    <cfRule type="cellIs" dxfId="398" priority="291" stopIfTrue="1" operator="lessThan">
      <formula>0</formula>
    </cfRule>
  </conditionalFormatting>
  <conditionalFormatting sqref="N18:N20">
    <cfRule type="cellIs" dxfId="397" priority="2950" stopIfTrue="1" operator="between">
      <formula>#REF!</formula>
      <formula>#REF!</formula>
    </cfRule>
    <cfRule type="cellIs" dxfId="396" priority="2952" stopIfTrue="1" operator="lessThan">
      <formula>0</formula>
    </cfRule>
    <cfRule type="cellIs" dxfId="395" priority="2951" stopIfTrue="1" operator="between">
      <formula>#REF!</formula>
      <formula>0</formula>
    </cfRule>
  </conditionalFormatting>
  <conditionalFormatting sqref="N21:N28">
    <cfRule type="cellIs" dxfId="394" priority="335" stopIfTrue="1" operator="lessThan">
      <formula>0</formula>
    </cfRule>
  </conditionalFormatting>
  <conditionalFormatting sqref="N31:N32">
    <cfRule type="cellIs" dxfId="393" priority="1320" stopIfTrue="1" operator="lessThan">
      <formula>0</formula>
    </cfRule>
  </conditionalFormatting>
  <conditionalFormatting sqref="N34:N35">
    <cfRule type="cellIs" dxfId="392" priority="2943" stopIfTrue="1" operator="lessThan">
      <formula>0</formula>
    </cfRule>
  </conditionalFormatting>
  <conditionalFormatting sqref="N2:P2 N5:O5 N37:P51 N53:P53 N89:P65538">
    <cfRule type="cellIs" dxfId="391" priority="3416" stopIfTrue="1" operator="between">
      <formula>#REF!</formula>
      <formula>0</formula>
    </cfRule>
    <cfRule type="cellIs" dxfId="390" priority="3415" stopIfTrue="1" operator="between">
      <formula>#REF!</formula>
      <formula>#REF!</formula>
    </cfRule>
  </conditionalFormatting>
  <conditionalFormatting sqref="N12:P16">
    <cfRule type="cellIs" dxfId="389" priority="92" stopIfTrue="1" operator="between">
      <formula>#REF!</formula>
      <formula>0</formula>
    </cfRule>
    <cfRule type="cellIs" dxfId="388" priority="91" stopIfTrue="1" operator="between">
      <formula>#REF!</formula>
      <formula>#REF!</formula>
    </cfRule>
  </conditionalFormatting>
  <conditionalFormatting sqref="N21:P28">
    <cfRule type="cellIs" dxfId="387" priority="333" stopIfTrue="1" operator="between">
      <formula>#REF!</formula>
      <formula>#REF!</formula>
    </cfRule>
    <cfRule type="cellIs" dxfId="386" priority="334" stopIfTrue="1" operator="between">
      <formula>#REF!</formula>
      <formula>0</formula>
    </cfRule>
  </conditionalFormatting>
  <conditionalFormatting sqref="N31:P32">
    <cfRule type="cellIs" dxfId="385" priority="1319" stopIfTrue="1" operator="between">
      <formula>#REF!</formula>
      <formula>0</formula>
    </cfRule>
    <cfRule type="cellIs" dxfId="384" priority="1318" stopIfTrue="1" operator="between">
      <formula>#REF!</formula>
      <formula>#REF!</formula>
    </cfRule>
  </conditionalFormatting>
  <conditionalFormatting sqref="N34:P35">
    <cfRule type="cellIs" dxfId="383" priority="2942" stopIfTrue="1" operator="between">
      <formula>#REF!</formula>
      <formula>0</formula>
    </cfRule>
    <cfRule type="cellIs" dxfId="382" priority="2941" stopIfTrue="1" operator="between">
      <formula>#REF!</formula>
      <formula>#REF!</formula>
    </cfRule>
  </conditionalFormatting>
  <conditionalFormatting sqref="O18">
    <cfRule type="cellIs" dxfId="381" priority="3382" stopIfTrue="1" operator="between">
      <formula>#REF!</formula>
      <formula>#REF!</formula>
    </cfRule>
    <cfRule type="cellIs" dxfId="380" priority="3384" stopIfTrue="1" operator="lessThan">
      <formula>0</formula>
    </cfRule>
    <cfRule type="cellIs" dxfId="379" priority="3383" stopIfTrue="1" operator="between">
      <formula>#REF!</formula>
      <formula>0</formula>
    </cfRule>
  </conditionalFormatting>
  <conditionalFormatting sqref="O2:P2 O5 O37:P51 O53:P53 O89:P65538">
    <cfRule type="cellIs" dxfId="378" priority="3420" stopIfTrue="1" operator="lessThan">
      <formula>0</formula>
    </cfRule>
  </conditionalFormatting>
  <conditionalFormatting sqref="O10:P10">
    <cfRule type="cellIs" dxfId="377" priority="3444" stopIfTrue="1" operator="lessThan">
      <formula>0</formula>
    </cfRule>
  </conditionalFormatting>
  <conditionalFormatting sqref="O12:P16">
    <cfRule type="cellIs" dxfId="376" priority="93" stopIfTrue="1" operator="lessThan">
      <formula>0</formula>
    </cfRule>
  </conditionalFormatting>
  <conditionalFormatting sqref="O20:P20">
    <cfRule type="cellIs" dxfId="375" priority="2953" stopIfTrue="1" operator="between">
      <formula>#REF!</formula>
      <formula>#REF!</formula>
    </cfRule>
    <cfRule type="cellIs" dxfId="374" priority="2954" stopIfTrue="1" operator="between">
      <formula>#REF!</formula>
      <formula>0</formula>
    </cfRule>
    <cfRule type="cellIs" dxfId="373" priority="2955" stopIfTrue="1" operator="lessThan">
      <formula>0</formula>
    </cfRule>
  </conditionalFormatting>
  <conditionalFormatting sqref="O21:P28">
    <cfRule type="cellIs" dxfId="372" priority="336" stopIfTrue="1" operator="lessThan">
      <formula>0</formula>
    </cfRule>
  </conditionalFormatting>
  <conditionalFormatting sqref="O31:P32">
    <cfRule type="cellIs" dxfId="371" priority="1323" stopIfTrue="1" operator="lessThan">
      <formula>0</formula>
    </cfRule>
  </conditionalFormatting>
  <conditionalFormatting sqref="O34:P35">
    <cfRule type="cellIs" dxfId="370" priority="2946" stopIfTrue="1" operator="lessThan">
      <formula>0</formula>
    </cfRule>
  </conditionalFormatting>
  <conditionalFormatting sqref="P4:P6">
    <cfRule type="cellIs" dxfId="369" priority="3421" stopIfTrue="1" operator="between">
      <formula>#REF!</formula>
      <formula>#REF!</formula>
    </cfRule>
    <cfRule type="cellIs" dxfId="368" priority="3422" stopIfTrue="1" operator="between">
      <formula>#REF!</formula>
      <formula>0</formula>
    </cfRule>
    <cfRule type="cellIs" dxfId="367" priority="3423" stopIfTrue="1" operator="lessThan">
      <formula>0</formula>
    </cfRule>
  </conditionalFormatting>
  <conditionalFormatting sqref="P9">
    <cfRule type="cellIs" dxfId="366" priority="774" stopIfTrue="1" operator="lessThan">
      <formula>0</formula>
    </cfRule>
    <cfRule type="cellIs" dxfId="365" priority="773" stopIfTrue="1" operator="between">
      <formula>#REF!</formula>
      <formula>0</formula>
    </cfRule>
    <cfRule type="cellIs" dxfId="364" priority="772" stopIfTrue="1" operator="between">
      <formula>#REF!</formula>
      <formula>#REF!</formula>
    </cfRule>
  </conditionalFormatting>
  <conditionalFormatting sqref="P18">
    <cfRule type="cellIs" dxfId="363" priority="9" stopIfTrue="1" operator="lessThan">
      <formula>0</formula>
    </cfRule>
    <cfRule type="cellIs" dxfId="362" priority="8" stopIfTrue="1" operator="between">
      <formula>#REF!</formula>
      <formula>0</formula>
    </cfRule>
    <cfRule type="cellIs" dxfId="361" priority="7" stopIfTrue="1" operator="between">
      <formula>#REF!</formula>
      <formula>#REF!</formula>
    </cfRule>
  </conditionalFormatting>
  <conditionalFormatting sqref="R16">
    <cfRule type="cellIs" dxfId="360" priority="2499" stopIfTrue="1" operator="lessThan">
      <formula>0</formula>
    </cfRule>
  </conditionalFormatting>
  <conditionalFormatting sqref="R18">
    <cfRule type="cellIs" dxfId="359" priority="10" stopIfTrue="1" operator="lessThan">
      <formula>0</formula>
    </cfRule>
  </conditionalFormatting>
  <conditionalFormatting sqref="R20:R21">
    <cfRule type="cellIs" dxfId="358" priority="522" stopIfTrue="1" operator="lessThan">
      <formula>0</formula>
    </cfRule>
  </conditionalFormatting>
  <conditionalFormatting sqref="R16:T16">
    <cfRule type="cellIs" dxfId="357" priority="2498" stopIfTrue="1" operator="between">
      <formula>#REF!</formula>
      <formula>0</formula>
    </cfRule>
    <cfRule type="cellIs" dxfId="356" priority="2497" stopIfTrue="1" operator="between">
      <formula>#REF!</formula>
      <formula>#REF!</formula>
    </cfRule>
  </conditionalFormatting>
  <conditionalFormatting sqref="R18:T18">
    <cfRule type="cellIs" dxfId="355" priority="4" stopIfTrue="1" operator="between">
      <formula>#REF!</formula>
      <formula>#REF!</formula>
    </cfRule>
    <cfRule type="cellIs" dxfId="354" priority="5" stopIfTrue="1" operator="between">
      <formula>#REF!</formula>
      <formula>0</formula>
    </cfRule>
  </conditionalFormatting>
  <conditionalFormatting sqref="R20:T21">
    <cfRule type="cellIs" dxfId="353" priority="156" stopIfTrue="1" operator="between">
      <formula>#REF!</formula>
      <formula>#REF!</formula>
    </cfRule>
    <cfRule type="cellIs" dxfId="352" priority="157" stopIfTrue="1" operator="between">
      <formula>#REF!</formula>
      <formula>0</formula>
    </cfRule>
  </conditionalFormatting>
  <conditionalFormatting sqref="S16:T16">
    <cfRule type="cellIs" dxfId="351" priority="2502" stopIfTrue="1" operator="lessThan">
      <formula>0</formula>
    </cfRule>
  </conditionalFormatting>
  <conditionalFormatting sqref="S18:T18">
    <cfRule type="cellIs" dxfId="350" priority="6" stopIfTrue="1" operator="lessThan">
      <formula>0</formula>
    </cfRule>
  </conditionalFormatting>
  <conditionalFormatting sqref="S20:T21">
    <cfRule type="cellIs" dxfId="349" priority="158" stopIfTrue="1" operator="lessThan">
      <formula>0</formula>
    </cfRule>
  </conditionalFormatting>
  <conditionalFormatting sqref="T9">
    <cfRule type="cellIs" dxfId="348" priority="132" stopIfTrue="1" operator="lessThan">
      <formula>0</formula>
    </cfRule>
  </conditionalFormatting>
  <conditionalFormatting sqref="T9:T10">
    <cfRule type="cellIs" dxfId="347" priority="131" stopIfTrue="1" operator="between">
      <formula>#REF!</formula>
      <formula>0</formula>
    </cfRule>
    <cfRule type="cellIs" dxfId="346" priority="130" stopIfTrue="1" operator="between">
      <formula>#REF!</formula>
      <formula>#REF!</formula>
    </cfRule>
  </conditionalFormatting>
  <conditionalFormatting sqref="T10">
    <cfRule type="cellIs" dxfId="345" priority="539" stopIfTrue="1" operator="lessThan">
      <formula>0</formula>
    </cfRule>
  </conditionalFormatting>
  <conditionalFormatting sqref="T12">
    <cfRule type="cellIs" dxfId="344" priority="47" stopIfTrue="1" operator="between">
      <formula>#REF!</formula>
      <formula>#REF!</formula>
    </cfRule>
    <cfRule type="cellIs" dxfId="343" priority="49" stopIfTrue="1" operator="lessThan">
      <formula>0</formula>
    </cfRule>
    <cfRule type="cellIs" dxfId="342" priority="48" stopIfTrue="1" operator="between">
      <formula>#REF!</formula>
      <formula>0</formula>
    </cfRule>
  </conditionalFormatting>
  <conditionalFormatting sqref="T14:T15">
    <cfRule type="cellIs" dxfId="341" priority="100" stopIfTrue="1" operator="lessThan">
      <formula>0</formula>
    </cfRule>
    <cfRule type="cellIs" dxfId="340" priority="99" stopIfTrue="1" operator="between">
      <formula>#REF!</formula>
      <formula>0</formula>
    </cfRule>
    <cfRule type="cellIs" dxfId="339" priority="98" stopIfTrue="1" operator="between">
      <formula>#REF!</formula>
      <formula>#REF!</formula>
    </cfRule>
  </conditionalFormatting>
  <conditionalFormatting sqref="T23">
    <cfRule type="cellIs" dxfId="338" priority="167" stopIfTrue="1" operator="lessThan">
      <formula>0</formula>
    </cfRule>
  </conditionalFormatting>
  <conditionalFormatting sqref="T23:T24">
    <cfRule type="cellIs" dxfId="337" priority="165" stopIfTrue="1" operator="between">
      <formula>#REF!</formula>
      <formula>#REF!</formula>
    </cfRule>
    <cfRule type="cellIs" dxfId="336" priority="166" stopIfTrue="1" operator="between">
      <formula>#REF!</formula>
      <formula>0</formula>
    </cfRule>
  </conditionalFormatting>
  <conditionalFormatting sqref="T24">
    <cfRule type="cellIs" dxfId="335" priority="384" stopIfTrue="1" operator="lessThan">
      <formula>0</formula>
    </cfRule>
  </conditionalFormatting>
  <conditionalFormatting sqref="T26">
    <cfRule type="cellIs" dxfId="334" priority="343" stopIfTrue="1" operator="lessThan">
      <formula>0</formula>
    </cfRule>
    <cfRule type="cellIs" dxfId="333" priority="342" stopIfTrue="1" operator="between">
      <formula>#REF!</formula>
      <formula>0</formula>
    </cfRule>
    <cfRule type="cellIs" dxfId="332" priority="341" stopIfTrue="1" operator="between">
      <formula>#REF!</formula>
      <formula>#REF!</formula>
    </cfRule>
  </conditionalFormatting>
  <conditionalFormatting sqref="T32">
    <cfRule type="cellIs" dxfId="331" priority="1336" stopIfTrue="1" operator="between">
      <formula>#REF!</formula>
      <formula>#REF!</formula>
    </cfRule>
    <cfRule type="cellIs" dxfId="330" priority="1337" stopIfTrue="1" operator="between">
      <formula>#REF!</formula>
      <formula>0</formula>
    </cfRule>
    <cfRule type="cellIs" dxfId="329" priority="1338" stopIfTrue="1" operator="lessThan">
      <formula>0</formula>
    </cfRule>
  </conditionalFormatting>
  <conditionalFormatting sqref="V9">
    <cfRule type="cellIs" dxfId="328" priority="14" stopIfTrue="1" operator="lessThan">
      <formula>0</formula>
    </cfRule>
  </conditionalFormatting>
  <conditionalFormatting sqref="V10:V11">
    <cfRule type="cellIs" dxfId="327" priority="209" stopIfTrue="1" operator="between">
      <formula>#REF!</formula>
      <formula>#REF!</formula>
    </cfRule>
    <cfRule type="cellIs" dxfId="326" priority="597" stopIfTrue="1" operator="between">
      <formula>#REF!</formula>
      <formula>0</formula>
    </cfRule>
    <cfRule type="cellIs" dxfId="325" priority="637" stopIfTrue="1" operator="lessThan">
      <formula>0</formula>
    </cfRule>
  </conditionalFormatting>
  <conditionalFormatting sqref="V12">
    <cfRule type="cellIs" dxfId="324" priority="38" stopIfTrue="1" operator="lessThan">
      <formula>0</formula>
    </cfRule>
  </conditionalFormatting>
  <conditionalFormatting sqref="V14">
    <cfRule type="cellIs" dxfId="323" priority="86" stopIfTrue="1" operator="lessThan">
      <formula>0</formula>
    </cfRule>
  </conditionalFormatting>
  <conditionalFormatting sqref="V16">
    <cfRule type="cellIs" dxfId="322" priority="808" stopIfTrue="1" operator="between">
      <formula>#REF!</formula>
      <formula>#REF!</formula>
    </cfRule>
    <cfRule type="cellIs" dxfId="321" priority="810" stopIfTrue="1" operator="lessThan">
      <formula>0</formula>
    </cfRule>
    <cfRule type="cellIs" dxfId="320" priority="809" stopIfTrue="1" operator="between">
      <formula>#REF!</formula>
      <formula>0</formula>
    </cfRule>
  </conditionalFormatting>
  <conditionalFormatting sqref="V18">
    <cfRule type="cellIs" dxfId="319" priority="30" stopIfTrue="1" operator="lessThan">
      <formula>0</formula>
    </cfRule>
  </conditionalFormatting>
  <conditionalFormatting sqref="V20:V21">
    <cfRule type="cellIs" dxfId="318" priority="488" stopIfTrue="1" operator="between">
      <formula>#REF!</formula>
      <formula>0</formula>
    </cfRule>
    <cfRule type="cellIs" dxfId="317" priority="487" stopIfTrue="1" operator="between">
      <formula>#REF!</formula>
      <formula>#REF!</formula>
    </cfRule>
    <cfRule type="cellIs" dxfId="316" priority="489" stopIfTrue="1" operator="lessThan">
      <formula>0</formula>
    </cfRule>
  </conditionalFormatting>
  <conditionalFormatting sqref="V23">
    <cfRule type="cellIs" dxfId="315" priority="493" stopIfTrue="1" operator="lessThan">
      <formula>0</formula>
    </cfRule>
  </conditionalFormatting>
  <conditionalFormatting sqref="V18:W18">
    <cfRule type="cellIs" dxfId="314" priority="22" stopIfTrue="1" operator="between">
      <formula>#REF!</formula>
      <formula>#REF!</formula>
    </cfRule>
    <cfRule type="cellIs" dxfId="313" priority="23" stopIfTrue="1" operator="between">
      <formula>#REF!</formula>
      <formula>0</formula>
    </cfRule>
  </conditionalFormatting>
  <conditionalFormatting sqref="V9:X9">
    <cfRule type="cellIs" dxfId="312" priority="11" stopIfTrue="1" operator="between">
      <formula>#REF!</formula>
      <formula>#REF!</formula>
    </cfRule>
    <cfRule type="cellIs" dxfId="311" priority="12" stopIfTrue="1" operator="between">
      <formula>#REF!</formula>
      <formula>0</formula>
    </cfRule>
  </conditionalFormatting>
  <conditionalFormatting sqref="V12:X12">
    <cfRule type="cellIs" dxfId="310" priority="35" stopIfTrue="1" operator="between">
      <formula>#REF!</formula>
      <formula>#REF!</formula>
    </cfRule>
    <cfRule type="cellIs" dxfId="309" priority="36" stopIfTrue="1" operator="between">
      <formula>#REF!</formula>
      <formula>0</formula>
    </cfRule>
  </conditionalFormatting>
  <conditionalFormatting sqref="V14:X14">
    <cfRule type="cellIs" dxfId="308" priority="82" stopIfTrue="1" operator="between">
      <formula>#REF!</formula>
      <formula>0</formula>
    </cfRule>
    <cfRule type="cellIs" dxfId="307" priority="81" stopIfTrue="1" operator="between">
      <formula>#REF!</formula>
      <formula>#REF!</formula>
    </cfRule>
  </conditionalFormatting>
  <conditionalFormatting sqref="V23:X23">
    <cfRule type="cellIs" dxfId="306" priority="266" stopIfTrue="1" operator="between">
      <formula>#REF!</formula>
      <formula>#REF!</formula>
    </cfRule>
    <cfRule type="cellIs" dxfId="305" priority="267" stopIfTrue="1" operator="between">
      <formula>#REF!</formula>
      <formula>0</formula>
    </cfRule>
  </conditionalFormatting>
  <conditionalFormatting sqref="W18">
    <cfRule type="cellIs" dxfId="304" priority="24" stopIfTrue="1" operator="lessThan">
      <formula>0</formula>
    </cfRule>
  </conditionalFormatting>
  <conditionalFormatting sqref="W21">
    <cfRule type="cellIs" dxfId="303" priority="133" stopIfTrue="1" operator="between">
      <formula>#REF!</formula>
      <formula>#REF!</formula>
    </cfRule>
    <cfRule type="cellIs" dxfId="302" priority="134" stopIfTrue="1" operator="between">
      <formula>#REF!</formula>
      <formula>0</formula>
    </cfRule>
    <cfRule type="cellIs" dxfId="301" priority="135" stopIfTrue="1" operator="lessThan">
      <formula>0</formula>
    </cfRule>
  </conditionalFormatting>
  <conditionalFormatting sqref="W23">
    <cfRule type="cellIs" dxfId="300" priority="268" stopIfTrue="1" operator="lessThan">
      <formula>0</formula>
    </cfRule>
  </conditionalFormatting>
  <conditionalFormatting sqref="W24">
    <cfRule type="cellIs" dxfId="299" priority="138" stopIfTrue="1" operator="lessThan">
      <formula>0</formula>
    </cfRule>
    <cfRule type="cellIs" dxfId="298" priority="137" stopIfTrue="1" operator="between">
      <formula>#REF!</formula>
      <formula>0</formula>
    </cfRule>
    <cfRule type="cellIs" dxfId="297" priority="136" stopIfTrue="1" operator="between">
      <formula>#REF!</formula>
      <formula>#REF!</formula>
    </cfRule>
  </conditionalFormatting>
  <conditionalFormatting sqref="W9:X9">
    <cfRule type="cellIs" dxfId="296" priority="13" stopIfTrue="1" operator="lessThan">
      <formula>0</formula>
    </cfRule>
  </conditionalFormatting>
  <conditionalFormatting sqref="W12:X12">
    <cfRule type="cellIs" dxfId="295" priority="37" stopIfTrue="1" operator="lessThan">
      <formula>0</formula>
    </cfRule>
  </conditionalFormatting>
  <conditionalFormatting sqref="W14:X14">
    <cfRule type="cellIs" dxfId="294" priority="83" stopIfTrue="1" operator="lessThan">
      <formula>0</formula>
    </cfRule>
  </conditionalFormatting>
  <conditionalFormatting sqref="X11">
    <cfRule type="cellIs" dxfId="293" priority="804" stopIfTrue="1" operator="lessThan">
      <formula>0</formula>
    </cfRule>
    <cfRule type="cellIs" dxfId="292" priority="679" stopIfTrue="1" operator="between">
      <formula>#REF!</formula>
      <formula>0</formula>
    </cfRule>
    <cfRule type="cellIs" dxfId="291" priority="680" stopIfTrue="1" operator="lessThan">
      <formula>0</formula>
    </cfRule>
    <cfRule type="cellIs" dxfId="290" priority="236" stopIfTrue="1" operator="between">
      <formula>#REF!</formula>
      <formula>#REF!</formula>
    </cfRule>
    <cfRule type="cellIs" dxfId="289" priority="803" stopIfTrue="1" operator="between">
      <formula>#REF!</formula>
      <formula>0</formula>
    </cfRule>
    <cfRule type="cellIs" dxfId="288" priority="802" stopIfTrue="1" operator="between">
      <formula>#REF!</formula>
      <formula>#REF!</formula>
    </cfRule>
  </conditionalFormatting>
  <conditionalFormatting sqref="X15:X16">
    <cfRule type="cellIs" dxfId="287" priority="250" stopIfTrue="1" operator="lessThan">
      <formula>0</formula>
    </cfRule>
  </conditionalFormatting>
  <conditionalFormatting sqref="X20">
    <cfRule type="cellIs" dxfId="286" priority="2685" stopIfTrue="1" operator="lessThan">
      <formula>0</formula>
    </cfRule>
  </conditionalFormatting>
  <conditionalFormatting sqref="X23">
    <cfRule type="cellIs" dxfId="285" priority="2739" stopIfTrue="1" operator="lessThan">
      <formula>0</formula>
    </cfRule>
  </conditionalFormatting>
  <conditionalFormatting sqref="X26">
    <cfRule type="cellIs" dxfId="284" priority="308" stopIfTrue="1" operator="lessThan">
      <formula>0</formula>
    </cfRule>
  </conditionalFormatting>
  <conditionalFormatting sqref="X32">
    <cfRule type="cellIs" dxfId="283" priority="1044" stopIfTrue="1" operator="lessThan">
      <formula>0</formula>
    </cfRule>
  </conditionalFormatting>
  <conditionalFormatting sqref="X15:Y15 X16:Z16">
    <cfRule type="cellIs" dxfId="282" priority="248" stopIfTrue="1" operator="between">
      <formula>#REF!</formula>
      <formula>#REF!</formula>
    </cfRule>
    <cfRule type="cellIs" dxfId="281" priority="249" stopIfTrue="1" operator="between">
      <formula>#REF!</formula>
      <formula>0</formula>
    </cfRule>
  </conditionalFormatting>
  <conditionalFormatting sqref="X20:Z20">
    <cfRule type="cellIs" dxfId="280" priority="2683" stopIfTrue="1" operator="between">
      <formula>#REF!</formula>
      <formula>#REF!</formula>
    </cfRule>
    <cfRule type="cellIs" dxfId="279" priority="2684" stopIfTrue="1" operator="between">
      <formula>#REF!</formula>
      <formula>0</formula>
    </cfRule>
  </conditionalFormatting>
  <conditionalFormatting sqref="X26:Z26">
    <cfRule type="cellIs" dxfId="278" priority="307" stopIfTrue="1" operator="between">
      <formula>#REF!</formula>
      <formula>0</formula>
    </cfRule>
    <cfRule type="cellIs" dxfId="277" priority="306" stopIfTrue="1" operator="between">
      <formula>#REF!</formula>
      <formula>#REF!</formula>
    </cfRule>
  </conditionalFormatting>
  <conditionalFormatting sqref="X32:Z32">
    <cfRule type="cellIs" dxfId="276" priority="1043" stopIfTrue="1" operator="between">
      <formula>#REF!</formula>
      <formula>0</formula>
    </cfRule>
    <cfRule type="cellIs" dxfId="275" priority="1042" stopIfTrue="1" operator="between">
      <formula>#REF!</formula>
      <formula>#REF!</formula>
    </cfRule>
  </conditionalFormatting>
  <conditionalFormatting sqref="Y16:Z16">
    <cfRule type="cellIs" dxfId="274" priority="915" stopIfTrue="1" operator="lessThan">
      <formula>0</formula>
    </cfRule>
  </conditionalFormatting>
  <conditionalFormatting sqref="Y20:Z20">
    <cfRule type="cellIs" dxfId="273" priority="2688" stopIfTrue="1" operator="lessThan">
      <formula>0</formula>
    </cfRule>
  </conditionalFormatting>
  <conditionalFormatting sqref="Z11">
    <cfRule type="cellIs" dxfId="272" priority="671" stopIfTrue="1" operator="lessThan">
      <formula>0</formula>
    </cfRule>
    <cfRule type="cellIs" dxfId="271" priority="670" stopIfTrue="1" operator="between">
      <formula>#REF!</formula>
      <formula>0</formula>
    </cfRule>
    <cfRule type="cellIs" dxfId="270" priority="669" stopIfTrue="1" operator="between">
      <formula>#REF!</formula>
      <formula>#REF!</formula>
    </cfRule>
  </conditionalFormatting>
  <conditionalFormatting sqref="Z12">
    <cfRule type="cellIs" dxfId="269" priority="17" stopIfTrue="1" operator="lessThan">
      <formula>0</formula>
    </cfRule>
  </conditionalFormatting>
  <conditionalFormatting sqref="Z18">
    <cfRule type="cellIs" dxfId="268" priority="1" stopIfTrue="1" operator="between">
      <formula>#REF!</formula>
      <formula>#REF!</formula>
    </cfRule>
    <cfRule type="cellIs" dxfId="267" priority="3" stopIfTrue="1" operator="lessThan">
      <formula>0</formula>
    </cfRule>
    <cfRule type="cellIs" dxfId="266" priority="2" stopIfTrue="1" operator="between">
      <formula>#REF!</formula>
      <formula>0</formula>
    </cfRule>
  </conditionalFormatting>
  <conditionalFormatting sqref="Z21">
    <cfRule type="cellIs" dxfId="265" priority="256" stopIfTrue="1" operator="lessThan">
      <formula>0</formula>
    </cfRule>
    <cfRule type="cellIs" dxfId="264" priority="255" stopIfTrue="1" operator="between">
      <formula>#REF!</formula>
      <formula>0</formula>
    </cfRule>
    <cfRule type="cellIs" dxfId="263" priority="254" stopIfTrue="1" operator="between">
      <formula>#REF!</formula>
      <formula>#REF!</formula>
    </cfRule>
  </conditionalFormatting>
  <conditionalFormatting sqref="Z31">
    <cfRule type="cellIs" dxfId="262" priority="3408" stopIfTrue="1" operator="lessThan">
      <formula>0</formula>
    </cfRule>
  </conditionalFormatting>
  <conditionalFormatting sqref="Z12:AA12">
    <cfRule type="cellIs" dxfId="261" priority="15" stopIfTrue="1" operator="between">
      <formula>#REF!</formula>
      <formula>#REF!</formula>
    </cfRule>
    <cfRule type="cellIs" dxfId="260" priority="16" stopIfTrue="1" operator="between">
      <formula>#REF!</formula>
      <formula>0</formula>
    </cfRule>
  </conditionalFormatting>
  <conditionalFormatting sqref="Z31:AB31">
    <cfRule type="cellIs" dxfId="259" priority="3406" stopIfTrue="1" operator="between">
      <formula>#REF!</formula>
      <formula>#REF!</formula>
    </cfRule>
    <cfRule type="cellIs" dxfId="258" priority="3407" stopIfTrue="1" operator="between">
      <formula>#REF!</formula>
      <formula>0</formula>
    </cfRule>
  </conditionalFormatting>
  <conditionalFormatting sqref="AA10">
    <cfRule type="cellIs" dxfId="257" priority="3136" stopIfTrue="1" operator="between">
      <formula>#REF!</formula>
      <formula>#REF!</formula>
    </cfRule>
    <cfRule type="cellIs" dxfId="256" priority="3138" stopIfTrue="1" operator="lessThan">
      <formula>0</formula>
    </cfRule>
    <cfRule type="cellIs" dxfId="255" priority="3137" stopIfTrue="1" operator="between">
      <formula>#REF!</formula>
      <formula>0</formula>
    </cfRule>
  </conditionalFormatting>
  <conditionalFormatting sqref="AA12">
    <cfRule type="cellIs" dxfId="254" priority="18" stopIfTrue="1" operator="lessThan">
      <formula>0</formula>
    </cfRule>
  </conditionalFormatting>
  <conditionalFormatting sqref="AA31:AB31">
    <cfRule type="cellIs" dxfId="253" priority="3411" stopIfTrue="1" operator="lessThan">
      <formula>0</formula>
    </cfRule>
  </conditionalFormatting>
  <conditionalFormatting sqref="AA23:AD23">
    <cfRule type="cellIs" dxfId="252" priority="2737" stopIfTrue="1" operator="between">
      <formula>#REF!</formula>
      <formula>#REF!</formula>
    </cfRule>
    <cfRule type="cellIs" dxfId="251" priority="2760" stopIfTrue="1" operator="lessThan">
      <formula>0</formula>
    </cfRule>
    <cfRule type="cellIs" dxfId="250" priority="2738" stopIfTrue="1" operator="between">
      <formula>#REF!</formula>
      <formula>0</formula>
    </cfRule>
  </conditionalFormatting>
  <conditionalFormatting sqref="AB12">
    <cfRule type="cellIs" dxfId="249" priority="64" stopIfTrue="1" operator="lessThan">
      <formula>0</formula>
    </cfRule>
  </conditionalFormatting>
  <conditionalFormatting sqref="AB14:AB16">
    <cfRule type="cellIs" dxfId="248" priority="106" stopIfTrue="1" operator="lessThan">
      <formula>0</formula>
    </cfRule>
  </conditionalFormatting>
  <conditionalFormatting sqref="AB20">
    <cfRule type="cellIs" dxfId="247" priority="2703" stopIfTrue="1" operator="lessThan">
      <formula>0</formula>
    </cfRule>
  </conditionalFormatting>
  <conditionalFormatting sqref="AB23">
    <cfRule type="cellIs" dxfId="246" priority="2757" stopIfTrue="1" operator="lessThan">
      <formula>0</formula>
    </cfRule>
  </conditionalFormatting>
  <conditionalFormatting sqref="AB26">
    <cfRule type="cellIs" dxfId="245" priority="311" stopIfTrue="1" operator="lessThan">
      <formula>0</formula>
    </cfRule>
  </conditionalFormatting>
  <conditionalFormatting sqref="AB32">
    <cfRule type="cellIs" dxfId="244" priority="1053" stopIfTrue="1" operator="lessThan">
      <formula>0</formula>
    </cfRule>
  </conditionalFormatting>
  <conditionalFormatting sqref="AB11:AD11">
    <cfRule type="cellIs" dxfId="243" priority="674" stopIfTrue="1" operator="lessThan">
      <formula>0</formula>
    </cfRule>
  </conditionalFormatting>
  <conditionalFormatting sqref="AB11:AD12">
    <cfRule type="cellIs" dxfId="242" priority="63" stopIfTrue="1" operator="between">
      <formula>#REF!</formula>
      <formula>0</formula>
    </cfRule>
    <cfRule type="cellIs" dxfId="241" priority="62" stopIfTrue="1" operator="between">
      <formula>#REF!</formula>
      <formula>#REF!</formula>
    </cfRule>
  </conditionalFormatting>
  <conditionalFormatting sqref="AB14:AD16">
    <cfRule type="cellIs" dxfId="240" priority="105" stopIfTrue="1" operator="between">
      <formula>#REF!</formula>
      <formula>0</formula>
    </cfRule>
    <cfRule type="cellIs" dxfId="239" priority="104" stopIfTrue="1" operator="between">
      <formula>#REF!</formula>
      <formula>#REF!</formula>
    </cfRule>
  </conditionalFormatting>
  <conditionalFormatting sqref="AB20:AD20">
    <cfRule type="cellIs" dxfId="238" priority="2701" stopIfTrue="1" operator="between">
      <formula>#REF!</formula>
      <formula>#REF!</formula>
    </cfRule>
    <cfRule type="cellIs" dxfId="237" priority="2702" stopIfTrue="1" operator="between">
      <formula>#REF!</formula>
      <formula>0</formula>
    </cfRule>
  </conditionalFormatting>
  <conditionalFormatting sqref="AB26:AD26">
    <cfRule type="cellIs" dxfId="236" priority="310" stopIfTrue="1" operator="between">
      <formula>#REF!</formula>
      <formula>0</formula>
    </cfRule>
    <cfRule type="cellIs" dxfId="235" priority="309" stopIfTrue="1" operator="between">
      <formula>#REF!</formula>
      <formula>#REF!</formula>
    </cfRule>
  </conditionalFormatting>
  <conditionalFormatting sqref="AB32:AD32">
    <cfRule type="cellIs" dxfId="234" priority="1051" stopIfTrue="1" operator="between">
      <formula>#REF!</formula>
      <formula>#REF!</formula>
    </cfRule>
    <cfRule type="cellIs" dxfId="233" priority="1052" stopIfTrue="1" operator="between">
      <formula>#REF!</formula>
      <formula>0</formula>
    </cfRule>
  </conditionalFormatting>
  <conditionalFormatting sqref="AC12:AD12">
    <cfRule type="cellIs" dxfId="232" priority="65" stopIfTrue="1" operator="lessThan">
      <formula>0</formula>
    </cfRule>
  </conditionalFormatting>
  <conditionalFormatting sqref="AC14:AD16">
    <cfRule type="cellIs" dxfId="231" priority="109" stopIfTrue="1" operator="lessThan">
      <formula>0</formula>
    </cfRule>
  </conditionalFormatting>
  <conditionalFormatting sqref="AC20:AD20">
    <cfRule type="cellIs" dxfId="230" priority="2706" stopIfTrue="1" operator="lessThan">
      <formula>0</formula>
    </cfRule>
  </conditionalFormatting>
  <conditionalFormatting sqref="AC26:AD26">
    <cfRule type="cellIs" dxfId="229" priority="312" stopIfTrue="1" operator="lessThan">
      <formula>0</formula>
    </cfRule>
  </conditionalFormatting>
  <conditionalFormatting sqref="AC32:AD32">
    <cfRule type="cellIs" dxfId="228" priority="1056" stopIfTrue="1" operator="lessThan">
      <formula>0</formula>
    </cfRule>
  </conditionalFormatting>
  <conditionalFormatting sqref="AD9">
    <cfRule type="cellIs" dxfId="227" priority="612" stopIfTrue="1" operator="between">
      <formula>#REF!</formula>
      <formula>0</formula>
    </cfRule>
    <cfRule type="cellIs" dxfId="226" priority="613" stopIfTrue="1" operator="lessThan">
      <formula>0</formula>
    </cfRule>
    <cfRule type="cellIs" dxfId="225" priority="611" stopIfTrue="1" operator="between">
      <formula>#REF!</formula>
      <formula>#REF!</formula>
    </cfRule>
  </conditionalFormatting>
  <conditionalFormatting sqref="AF10">
    <cfRule type="cellIs" dxfId="224" priority="1890" stopIfTrue="1" operator="lessThan">
      <formula>0</formula>
    </cfRule>
  </conditionalFormatting>
  <conditionalFormatting sqref="AF12">
    <cfRule type="cellIs" dxfId="223" priority="61" stopIfTrue="1" operator="lessThan">
      <formula>0</formula>
    </cfRule>
    <cfRule type="cellIs" dxfId="222" priority="60" stopIfTrue="1" operator="between">
      <formula>#REF!</formula>
      <formula>0</formula>
    </cfRule>
    <cfRule type="cellIs" dxfId="221" priority="59" stopIfTrue="1" operator="between">
      <formula>#REF!</formula>
      <formula>#REF!</formula>
    </cfRule>
  </conditionalFormatting>
  <conditionalFormatting sqref="AF14">
    <cfRule type="cellIs" dxfId="220" priority="103" stopIfTrue="1" operator="lessThan">
      <formula>0</formula>
    </cfRule>
  </conditionalFormatting>
  <conditionalFormatting sqref="AF14:AF15">
    <cfRule type="cellIs" dxfId="219" priority="102" stopIfTrue="1" operator="between">
      <formula>#REF!</formula>
      <formula>0</formula>
    </cfRule>
    <cfRule type="cellIs" dxfId="218" priority="101" stopIfTrue="1" operator="between">
      <formula>#REF!</formula>
      <formula>#REF!</formula>
    </cfRule>
  </conditionalFormatting>
  <conditionalFormatting sqref="AF15">
    <cfRule type="cellIs" dxfId="217" priority="387" stopIfTrue="1" operator="lessThan">
      <formula>0</formula>
    </cfRule>
  </conditionalFormatting>
  <conditionalFormatting sqref="AF16">
    <cfRule type="cellIs" dxfId="216" priority="1893" stopIfTrue="1" operator="lessThan">
      <formula>0</formula>
    </cfRule>
  </conditionalFormatting>
  <conditionalFormatting sqref="AF20">
    <cfRule type="cellIs" dxfId="215" priority="2694" stopIfTrue="1" operator="lessThan">
      <formula>0</formula>
    </cfRule>
  </conditionalFormatting>
  <conditionalFormatting sqref="AF23">
    <cfRule type="cellIs" dxfId="214" priority="346" stopIfTrue="1" operator="lessThan">
      <formula>0</formula>
    </cfRule>
    <cfRule type="cellIs" dxfId="213" priority="344" stopIfTrue="1" operator="between">
      <formula>#REF!</formula>
      <formula>#REF!</formula>
    </cfRule>
    <cfRule type="cellIs" dxfId="212" priority="345" stopIfTrue="1" operator="between">
      <formula>#REF!</formula>
      <formula>0</formula>
    </cfRule>
  </conditionalFormatting>
  <conditionalFormatting sqref="AF26:AF27">
    <cfRule type="cellIs" dxfId="211" priority="304" stopIfTrue="1" operator="between">
      <formula>#REF!</formula>
      <formula>0</formula>
    </cfRule>
    <cfRule type="cellIs" dxfId="210" priority="303" stopIfTrue="1" operator="between">
      <formula>#REF!</formula>
      <formula>#REF!</formula>
    </cfRule>
    <cfRule type="cellIs" dxfId="209" priority="305" stopIfTrue="1" operator="lessThan">
      <formula>0</formula>
    </cfRule>
  </conditionalFormatting>
  <conditionalFormatting sqref="AF32">
    <cfRule type="cellIs" dxfId="208" priority="934" stopIfTrue="1" operator="between">
      <formula>#REF!</formula>
      <formula>#REF!</formula>
    </cfRule>
    <cfRule type="cellIs" dxfId="207" priority="936" stopIfTrue="1" operator="lessThan">
      <formula>0</formula>
    </cfRule>
    <cfRule type="cellIs" dxfId="206" priority="935" stopIfTrue="1" operator="between">
      <formula>#REF!</formula>
      <formula>0</formula>
    </cfRule>
  </conditionalFormatting>
  <conditionalFormatting sqref="AF10:AG10">
    <cfRule type="cellIs" dxfId="205" priority="1889" stopIfTrue="1" operator="between">
      <formula>#REF!</formula>
      <formula>0</formula>
    </cfRule>
    <cfRule type="cellIs" dxfId="204" priority="1888" stopIfTrue="1" operator="between">
      <formula>#REF!</formula>
      <formula>#REF!</formula>
    </cfRule>
  </conditionalFormatting>
  <conditionalFormatting sqref="AF16:AH16">
    <cfRule type="cellIs" dxfId="203" priority="1891" stopIfTrue="1" operator="between">
      <formula>#REF!</formula>
      <formula>#REF!</formula>
    </cfRule>
    <cfRule type="cellIs" dxfId="202" priority="1892" stopIfTrue="1" operator="between">
      <formula>#REF!</formula>
      <formula>0</formula>
    </cfRule>
  </conditionalFormatting>
  <conditionalFormatting sqref="AF20:AH20">
    <cfRule type="cellIs" dxfId="201" priority="2692" stopIfTrue="1" operator="between">
      <formula>#REF!</formula>
      <formula>#REF!</formula>
    </cfRule>
    <cfRule type="cellIs" dxfId="200" priority="2693" stopIfTrue="1" operator="between">
      <formula>#REF!</formula>
      <formula>0</formula>
    </cfRule>
  </conditionalFormatting>
  <conditionalFormatting sqref="AG10">
    <cfRule type="cellIs" dxfId="199" priority="1962" stopIfTrue="1" operator="lessThan">
      <formula>0</formula>
    </cfRule>
  </conditionalFormatting>
  <conditionalFormatting sqref="AG16:AH16">
    <cfRule type="cellIs" dxfId="198" priority="1914" stopIfTrue="1" operator="lessThan">
      <formula>0</formula>
    </cfRule>
  </conditionalFormatting>
  <conditionalFormatting sqref="AG20:AH20">
    <cfRule type="cellIs" dxfId="197" priority="2697" stopIfTrue="1" operator="lessThan">
      <formula>0</formula>
    </cfRule>
  </conditionalFormatting>
  <conditionalFormatting sqref="AH11">
    <cfRule type="cellIs" dxfId="196" priority="555" stopIfTrue="1" operator="lessThan">
      <formula>0</formula>
    </cfRule>
  </conditionalFormatting>
  <conditionalFormatting sqref="AH23">
    <cfRule type="cellIs" dxfId="195" priority="776" stopIfTrue="1" operator="between">
      <formula>#REF!</formula>
      <formula>0</formula>
    </cfRule>
    <cfRule type="cellIs" dxfId="194" priority="775" stopIfTrue="1" operator="between">
      <formula>#REF!</formula>
      <formula>#REF!</formula>
    </cfRule>
    <cfRule type="cellIs" dxfId="193" priority="777" stopIfTrue="1" operator="lessThan">
      <formula>0</formula>
    </cfRule>
  </conditionalFormatting>
  <conditionalFormatting sqref="AH11:AL11">
    <cfRule type="cellIs" dxfId="192" priority="553" stopIfTrue="1" operator="between">
      <formula>#REF!</formula>
      <formula>#REF!</formula>
    </cfRule>
    <cfRule type="cellIs" dxfId="191" priority="554" stopIfTrue="1" operator="between">
      <formula>#REF!</formula>
      <formula>0</formula>
    </cfRule>
  </conditionalFormatting>
  <conditionalFormatting sqref="AI9:AK9">
    <cfRule type="cellIs" dxfId="190" priority="572" stopIfTrue="1" operator="between">
      <formula>#REF!</formula>
      <formula>#REF!</formula>
    </cfRule>
    <cfRule type="cellIs" dxfId="189" priority="573" stopIfTrue="1" operator="between">
      <formula>#REF!</formula>
      <formula>0</formula>
    </cfRule>
    <cfRule type="cellIs" dxfId="188" priority="574" stopIfTrue="1" operator="lessThan">
      <formula>0</formula>
    </cfRule>
  </conditionalFormatting>
  <conditionalFormatting sqref="AI11:AL11">
    <cfRule type="cellIs" dxfId="187" priority="568" stopIfTrue="1" operator="lessThan">
      <formula>0</formula>
    </cfRule>
  </conditionalFormatting>
  <conditionalFormatting sqref="AI12:AL12">
    <cfRule type="cellIs" dxfId="186" priority="68" stopIfTrue="1" operator="lessThan">
      <formula>0</formula>
    </cfRule>
    <cfRule type="cellIs" dxfId="185" priority="66" stopIfTrue="1" operator="between">
      <formula>#REF!</formula>
      <formula>#REF!</formula>
    </cfRule>
    <cfRule type="cellIs" dxfId="184" priority="67" stopIfTrue="1" operator="between">
      <formula>#REF!</formula>
      <formula>0</formula>
    </cfRule>
  </conditionalFormatting>
  <conditionalFormatting sqref="AI14:AL14">
    <cfRule type="cellIs" dxfId="183" priority="111" stopIfTrue="1" operator="between">
      <formula>#REF!</formula>
      <formula>0</formula>
    </cfRule>
    <cfRule type="cellIs" dxfId="182" priority="110" stopIfTrue="1" operator="between">
      <formula>#REF!</formula>
      <formula>#REF!</formula>
    </cfRule>
    <cfRule type="cellIs" dxfId="181" priority="112" stopIfTrue="1" operator="lessThan">
      <formula>0</formula>
    </cfRule>
  </conditionalFormatting>
  <conditionalFormatting sqref="AJ15">
    <cfRule type="cellIs" dxfId="180" priority="401" stopIfTrue="1" operator="lessThan">
      <formula>0</formula>
    </cfRule>
  </conditionalFormatting>
  <conditionalFormatting sqref="AJ21">
    <cfRule type="cellIs" dxfId="179" priority="181" stopIfTrue="1" operator="lessThan">
      <formula>0</formula>
    </cfRule>
    <cfRule type="cellIs" dxfId="178" priority="180" stopIfTrue="1" operator="between">
      <formula>#REF!</formula>
      <formula>0</formula>
    </cfRule>
    <cfRule type="cellIs" dxfId="177" priority="179" stopIfTrue="1" operator="between">
      <formula>#REF!</formula>
      <formula>#REF!</formula>
    </cfRule>
  </conditionalFormatting>
  <conditionalFormatting sqref="AJ23:AJ24">
    <cfRule type="cellIs" dxfId="176" priority="184" stopIfTrue="1" operator="lessThan">
      <formula>0</formula>
    </cfRule>
  </conditionalFormatting>
  <conditionalFormatting sqref="AJ26">
    <cfRule type="cellIs" dxfId="175" priority="319" stopIfTrue="1" operator="lessThan">
      <formula>0</formula>
    </cfRule>
  </conditionalFormatting>
  <conditionalFormatting sqref="AJ27">
    <cfRule type="cellIs" dxfId="174" priority="1011" stopIfTrue="1" operator="lessThan">
      <formula>0</formula>
    </cfRule>
    <cfRule type="cellIs" dxfId="173" priority="1009" stopIfTrue="1" operator="between">
      <formula>#REF!</formula>
      <formula>#REF!</formula>
    </cfRule>
    <cfRule type="cellIs" dxfId="172" priority="1010" stopIfTrue="1" operator="between">
      <formula>#REF!</formula>
      <formula>0</formula>
    </cfRule>
  </conditionalFormatting>
  <conditionalFormatting sqref="AJ32">
    <cfRule type="cellIs" dxfId="171" priority="1242" stopIfTrue="1" operator="lessThan">
      <formula>0</formula>
    </cfRule>
  </conditionalFormatting>
  <conditionalFormatting sqref="AJ15:AL15">
    <cfRule type="cellIs" dxfId="170" priority="400" stopIfTrue="1" operator="between">
      <formula>#REF!</formula>
      <formula>0</formula>
    </cfRule>
    <cfRule type="cellIs" dxfId="169" priority="399" stopIfTrue="1" operator="between">
      <formula>#REF!</formula>
      <formula>#REF!</formula>
    </cfRule>
  </conditionalFormatting>
  <conditionalFormatting sqref="AJ23:AL26">
    <cfRule type="cellIs" dxfId="168" priority="183" stopIfTrue="1" operator="between">
      <formula>#REF!</formula>
      <formula>0</formula>
    </cfRule>
    <cfRule type="cellIs" dxfId="167" priority="182" stopIfTrue="1" operator="between">
      <formula>#REF!</formula>
      <formula>#REF!</formula>
    </cfRule>
  </conditionalFormatting>
  <conditionalFormatting sqref="AJ32:AL32">
    <cfRule type="cellIs" dxfId="166" priority="1241" stopIfTrue="1" operator="between">
      <formula>#REF!</formula>
      <formula>0</formula>
    </cfRule>
    <cfRule type="cellIs" dxfId="165" priority="1240" stopIfTrue="1" operator="between">
      <formula>#REF!</formula>
      <formula>#REF!</formula>
    </cfRule>
  </conditionalFormatting>
  <conditionalFormatting sqref="AJ34:AL34 AJ25:AL25">
    <cfRule type="cellIs" dxfId="164" priority="3255" stopIfTrue="1" operator="lessThan">
      <formula>0</formula>
    </cfRule>
  </conditionalFormatting>
  <conditionalFormatting sqref="AJ34:AL34">
    <cfRule type="cellIs" dxfId="163" priority="3254" stopIfTrue="1" operator="between">
      <formula>#REF!</formula>
      <formula>0</formula>
    </cfRule>
    <cfRule type="cellIs" dxfId="162" priority="3253" stopIfTrue="1" operator="between">
      <formula>#REF!</formula>
      <formula>#REF!</formula>
    </cfRule>
  </conditionalFormatting>
  <conditionalFormatting sqref="AK15:AL15">
    <cfRule type="cellIs" dxfId="161" priority="402" stopIfTrue="1" operator="lessThan">
      <formula>0</formula>
    </cfRule>
  </conditionalFormatting>
  <conditionalFormatting sqref="AK23:AL24">
    <cfRule type="cellIs" dxfId="160" priority="361" stopIfTrue="1" operator="lessThan">
      <formula>0</formula>
    </cfRule>
  </conditionalFormatting>
  <conditionalFormatting sqref="AK26:AL26">
    <cfRule type="cellIs" dxfId="159" priority="320" stopIfTrue="1" operator="lessThan">
      <formula>0</formula>
    </cfRule>
  </conditionalFormatting>
  <conditionalFormatting sqref="AK32:AL32">
    <cfRule type="cellIs" dxfId="158" priority="1245" stopIfTrue="1" operator="lessThan">
      <formula>0</formula>
    </cfRule>
  </conditionalFormatting>
  <conditionalFormatting sqref="AK33:AL33">
    <cfRule type="cellIs" dxfId="157" priority="1199" stopIfTrue="1" operator="between">
      <formula>#REF!</formula>
      <formula>0</formula>
    </cfRule>
    <cfRule type="cellIs" dxfId="156" priority="1200" stopIfTrue="1" operator="lessThan">
      <formula>0</formula>
    </cfRule>
    <cfRule type="cellIs" dxfId="155" priority="1198" stopIfTrue="1" operator="between">
      <formula>#REF!</formula>
      <formula>#REF!</formula>
    </cfRule>
  </conditionalFormatting>
  <conditionalFormatting sqref="AK35:AL35">
    <cfRule type="cellIs" dxfId="154" priority="2935" stopIfTrue="1" operator="between">
      <formula>#REF!</formula>
      <formula>#REF!</formula>
    </cfRule>
    <cfRule type="cellIs" dxfId="153" priority="2936" stopIfTrue="1" operator="between">
      <formula>#REF!</formula>
      <formula>0</formula>
    </cfRule>
    <cfRule type="cellIs" dxfId="152" priority="2937" stopIfTrue="1" operator="lessThan">
      <formula>0</formula>
    </cfRule>
  </conditionalFormatting>
  <conditionalFormatting sqref="AL16">
    <cfRule type="cellIs" dxfId="151" priority="1917" stopIfTrue="1" operator="lessThan">
      <formula>0</formula>
    </cfRule>
  </conditionalFormatting>
  <conditionalFormatting sqref="AL20">
    <cfRule type="cellIs" dxfId="150" priority="2712" stopIfTrue="1" operator="lessThan">
      <formula>0</formula>
    </cfRule>
  </conditionalFormatting>
  <conditionalFormatting sqref="AL16:AN16">
    <cfRule type="cellIs" dxfId="149" priority="1916" stopIfTrue="1" operator="between">
      <formula>#REF!</formula>
      <formula>0</formula>
    </cfRule>
    <cfRule type="cellIs" dxfId="148" priority="1915" stopIfTrue="1" operator="between">
      <formula>#REF!</formula>
      <formula>#REF!</formula>
    </cfRule>
  </conditionalFormatting>
  <conditionalFormatting sqref="AL20:AN20">
    <cfRule type="cellIs" dxfId="147" priority="2711" stopIfTrue="1" operator="between">
      <formula>#REF!</formula>
      <formula>0</formula>
    </cfRule>
    <cfRule type="cellIs" dxfId="146" priority="2710" stopIfTrue="1" operator="between">
      <formula>#REF!</formula>
      <formula>#REF!</formula>
    </cfRule>
  </conditionalFormatting>
  <conditionalFormatting sqref="AM16:AN16">
    <cfRule type="cellIs" dxfId="145" priority="2478" stopIfTrue="1" operator="lessThan">
      <formula>0</formula>
    </cfRule>
  </conditionalFormatting>
  <conditionalFormatting sqref="AM20:AN20">
    <cfRule type="cellIs" dxfId="144" priority="2715" stopIfTrue="1" operator="lessThan">
      <formula>0</formula>
    </cfRule>
  </conditionalFormatting>
  <conditionalFormatting sqref="AN15">
    <cfRule type="cellIs" dxfId="143" priority="397" stopIfTrue="1" operator="lessThan">
      <formula>0</formula>
    </cfRule>
  </conditionalFormatting>
  <conditionalFormatting sqref="AN23:AN24">
    <cfRule type="cellIs" dxfId="142" priority="356" stopIfTrue="1" operator="lessThan">
      <formula>0</formula>
    </cfRule>
  </conditionalFormatting>
  <conditionalFormatting sqref="AN26">
    <cfRule type="cellIs" dxfId="141" priority="315" stopIfTrue="1" operator="lessThan">
      <formula>0</formula>
    </cfRule>
  </conditionalFormatting>
  <conditionalFormatting sqref="AN27:AN28">
    <cfRule type="cellIs" dxfId="140" priority="2112" stopIfTrue="1" operator="lessThan">
      <formula>0</formula>
    </cfRule>
    <cfRule type="cellIs" dxfId="139" priority="2111" stopIfTrue="1" operator="between">
      <formula>#REF!</formula>
      <formula>0</formula>
    </cfRule>
    <cfRule type="cellIs" dxfId="138" priority="2110" stopIfTrue="1" operator="between">
      <formula>#REF!</formula>
      <formula>#REF!</formula>
    </cfRule>
  </conditionalFormatting>
  <conditionalFormatting sqref="AN32">
    <cfRule type="cellIs" dxfId="137" priority="1071" stopIfTrue="1" operator="lessThan">
      <formula>0</formula>
    </cfRule>
  </conditionalFormatting>
  <conditionalFormatting sqref="AN15:AP15">
    <cfRule type="cellIs" dxfId="136" priority="395" stopIfTrue="1" operator="between">
      <formula>#REF!</formula>
      <formula>#REF!</formula>
    </cfRule>
    <cfRule type="cellIs" dxfId="135" priority="396" stopIfTrue="1" operator="between">
      <formula>#REF!</formula>
      <formula>0</formula>
    </cfRule>
  </conditionalFormatting>
  <conditionalFormatting sqref="AN23:AP24">
    <cfRule type="cellIs" dxfId="134" priority="354" stopIfTrue="1" operator="between">
      <formula>#REF!</formula>
      <formula>#REF!</formula>
    </cfRule>
    <cfRule type="cellIs" dxfId="133" priority="355" stopIfTrue="1" operator="between">
      <formula>#REF!</formula>
      <formula>0</formula>
    </cfRule>
  </conditionalFormatting>
  <conditionalFormatting sqref="AN26:AP26">
    <cfRule type="cellIs" dxfId="132" priority="314" stopIfTrue="1" operator="between">
      <formula>#REF!</formula>
      <formula>0</formula>
    </cfRule>
    <cfRule type="cellIs" dxfId="131" priority="313" stopIfTrue="1" operator="between">
      <formula>#REF!</formula>
      <formula>#REF!</formula>
    </cfRule>
  </conditionalFormatting>
  <conditionalFormatting sqref="AN32:AP32">
    <cfRule type="cellIs" dxfId="130" priority="1070" stopIfTrue="1" operator="between">
      <formula>#REF!</formula>
      <formula>0</formula>
    </cfRule>
    <cfRule type="cellIs" dxfId="129" priority="1069" stopIfTrue="1" operator="between">
      <formula>#REF!</formula>
      <formula>#REF!</formula>
    </cfRule>
  </conditionalFormatting>
  <conditionalFormatting sqref="AO15">
    <cfRule type="cellIs" dxfId="128" priority="398" stopIfTrue="1" operator="lessThan">
      <formula>0</formula>
    </cfRule>
  </conditionalFormatting>
  <conditionalFormatting sqref="AO24">
    <cfRule type="cellIs" dxfId="127" priority="357" stopIfTrue="1" operator="lessThan">
      <formula>0</formula>
    </cfRule>
  </conditionalFormatting>
  <conditionalFormatting sqref="AO26">
    <cfRule type="cellIs" dxfId="126" priority="316" stopIfTrue="1" operator="lessThan">
      <formula>0</formula>
    </cfRule>
  </conditionalFormatting>
  <conditionalFormatting sqref="AO32">
    <cfRule type="cellIs" dxfId="125" priority="1074" stopIfTrue="1" operator="lessThan">
      <formula>0</formula>
    </cfRule>
  </conditionalFormatting>
  <conditionalFormatting sqref="AO23:AP23">
    <cfRule type="cellIs" dxfId="124" priority="2460" stopIfTrue="1" operator="lessThan">
      <formula>0</formula>
    </cfRule>
  </conditionalFormatting>
  <conditionalFormatting sqref="AP9">
    <cfRule type="cellIs" dxfId="123" priority="796" stopIfTrue="1" operator="between">
      <formula>#REF!</formula>
      <formula>#REF!</formula>
    </cfRule>
    <cfRule type="cellIs" dxfId="122" priority="797" stopIfTrue="1" operator="between">
      <formula>#REF!</formula>
      <formula>0</formula>
    </cfRule>
    <cfRule type="cellIs" dxfId="121" priority="798" stopIfTrue="1" operator="lessThan">
      <formula>0</formula>
    </cfRule>
  </conditionalFormatting>
  <conditionalFormatting sqref="AP15">
    <cfRule type="cellIs" dxfId="120" priority="403" stopIfTrue="1" operator="lessThan">
      <formula>0</formula>
    </cfRule>
  </conditionalFormatting>
  <conditionalFormatting sqref="AP24">
    <cfRule type="cellIs" dxfId="119" priority="362" stopIfTrue="1" operator="lessThan">
      <formula>0</formula>
    </cfRule>
  </conditionalFormatting>
  <conditionalFormatting sqref="AP26">
    <cfRule type="cellIs" dxfId="118" priority="321" stopIfTrue="1" operator="lessThan">
      <formula>0</formula>
    </cfRule>
  </conditionalFormatting>
  <conditionalFormatting sqref="AP32">
    <cfRule type="cellIs" dxfId="117" priority="1251" stopIfTrue="1" operator="lessThan">
      <formula>0</formula>
    </cfRule>
  </conditionalFormatting>
  <conditionalFormatting sqref="AR9">
    <cfRule type="cellIs" dxfId="116" priority="435" stopIfTrue="1" operator="between">
      <formula>#REF!</formula>
      <formula>#REF!</formula>
    </cfRule>
    <cfRule type="cellIs" dxfId="115" priority="436" stopIfTrue="1" operator="between">
      <formula>#REF!</formula>
      <formula>0</formula>
    </cfRule>
    <cfRule type="cellIs" dxfId="114" priority="437" stopIfTrue="1" operator="lessThan">
      <formula>0</formula>
    </cfRule>
  </conditionalFormatting>
  <conditionalFormatting sqref="AR11">
    <cfRule type="cellIs" dxfId="113" priority="701" stopIfTrue="1" operator="between">
      <formula>#REF!</formula>
      <formula>0</formula>
    </cfRule>
    <cfRule type="cellIs" dxfId="112" priority="702" stopIfTrue="1" operator="lessThan">
      <formula>0</formula>
    </cfRule>
  </conditionalFormatting>
  <conditionalFormatting sqref="AR11:AR12">
    <cfRule type="cellIs" dxfId="111" priority="75" stopIfTrue="1" operator="between">
      <formula>#REF!</formula>
      <formula>#REF!</formula>
    </cfRule>
  </conditionalFormatting>
  <conditionalFormatting sqref="AR12">
    <cfRule type="cellIs" dxfId="110" priority="77" stopIfTrue="1" operator="lessThan">
      <formula>0</formula>
    </cfRule>
    <cfRule type="cellIs" dxfId="109" priority="76" stopIfTrue="1" operator="between">
      <formula>#REF!</formula>
      <formula>0</formula>
    </cfRule>
  </conditionalFormatting>
  <conditionalFormatting sqref="AR14">
    <cfRule type="cellIs" dxfId="108" priority="120" stopIfTrue="1" operator="between">
      <formula>#REF!</formula>
      <formula>0</formula>
    </cfRule>
    <cfRule type="cellIs" dxfId="107" priority="121" stopIfTrue="1" operator="lessThan">
      <formula>0</formula>
    </cfRule>
    <cfRule type="cellIs" dxfId="106" priority="119" stopIfTrue="1" operator="between">
      <formula>#REF!</formula>
      <formula>#REF!</formula>
    </cfRule>
  </conditionalFormatting>
  <conditionalFormatting sqref="AR23">
    <cfRule type="cellIs" dxfId="105" priority="2448" stopIfTrue="1" operator="lessThan">
      <formula>0</formula>
    </cfRule>
  </conditionalFormatting>
  <conditionalFormatting sqref="AR23:AT23">
    <cfRule type="cellIs" dxfId="104" priority="2446" stopIfTrue="1" operator="between">
      <formula>#REF!</formula>
      <formula>#REF!</formula>
    </cfRule>
    <cfRule type="cellIs" dxfId="103" priority="2447" stopIfTrue="1" operator="between">
      <formula>#REF!</formula>
      <formula>0</formula>
    </cfRule>
  </conditionalFormatting>
  <conditionalFormatting sqref="AS33">
    <cfRule type="cellIs" dxfId="102" priority="1194" stopIfTrue="1" operator="lessThan">
      <formula>0</formula>
    </cfRule>
    <cfRule type="cellIs" dxfId="101" priority="1192" stopIfTrue="1" operator="between">
      <formula>#REF!</formula>
      <formula>#REF!</formula>
    </cfRule>
    <cfRule type="cellIs" dxfId="100" priority="1193" stopIfTrue="1" operator="between">
      <formula>#REF!</formula>
      <formula>0</formula>
    </cfRule>
  </conditionalFormatting>
  <conditionalFormatting sqref="AS23:AT23">
    <cfRule type="cellIs" dxfId="99" priority="2451" stopIfTrue="1" operator="lessThan">
      <formula>0</formula>
    </cfRule>
  </conditionalFormatting>
  <conditionalFormatting sqref="AT9">
    <cfRule type="cellIs" dxfId="98" priority="301" stopIfTrue="1" operator="between">
      <formula>#REF!</formula>
      <formula>0</formula>
    </cfRule>
    <cfRule type="cellIs" dxfId="97" priority="300" stopIfTrue="1" operator="between">
      <formula>#REF!</formula>
      <formula>#REF!</formula>
    </cfRule>
    <cfRule type="cellIs" dxfId="96" priority="302" stopIfTrue="1" operator="lessThan">
      <formula>0</formula>
    </cfRule>
  </conditionalFormatting>
  <conditionalFormatting sqref="AT11">
    <cfRule type="cellIs" dxfId="95" priority="705" stopIfTrue="1" operator="lessThan">
      <formula>0</formula>
    </cfRule>
    <cfRule type="cellIs" dxfId="94" priority="704" stopIfTrue="1" operator="between">
      <formula>#REF!</formula>
      <formula>0</formula>
    </cfRule>
  </conditionalFormatting>
  <conditionalFormatting sqref="AT11:AT12">
    <cfRule type="cellIs" dxfId="93" priority="78" stopIfTrue="1" operator="between">
      <formula>#REF!</formula>
      <formula>#REF!</formula>
    </cfRule>
  </conditionalFormatting>
  <conditionalFormatting sqref="AT12">
    <cfRule type="cellIs" dxfId="92" priority="80" stopIfTrue="1" operator="lessThan">
      <formula>0</formula>
    </cfRule>
    <cfRule type="cellIs" dxfId="91" priority="79" stopIfTrue="1" operator="between">
      <formula>#REF!</formula>
      <formula>0</formula>
    </cfRule>
  </conditionalFormatting>
  <conditionalFormatting sqref="AT14">
    <cfRule type="cellIs" dxfId="90" priority="124" stopIfTrue="1" operator="lessThan">
      <formula>0</formula>
    </cfRule>
    <cfRule type="cellIs" dxfId="89" priority="123" stopIfTrue="1" operator="between">
      <formula>#REF!</formula>
      <formula>0</formula>
    </cfRule>
    <cfRule type="cellIs" dxfId="88" priority="122" stopIfTrue="1" operator="between">
      <formula>#REF!</formula>
      <formula>#REF!</formula>
    </cfRule>
  </conditionalFormatting>
  <conditionalFormatting sqref="AT15">
    <cfRule type="cellIs" dxfId="87" priority="406" stopIfTrue="1" operator="lessThan">
      <formula>0</formula>
    </cfRule>
  </conditionalFormatting>
  <conditionalFormatting sqref="AT24">
    <cfRule type="cellIs" dxfId="86" priority="365" stopIfTrue="1" operator="lessThan">
      <formula>0</formula>
    </cfRule>
  </conditionalFormatting>
  <conditionalFormatting sqref="AT26">
    <cfRule type="cellIs" dxfId="85" priority="324" stopIfTrue="1" operator="lessThan">
      <formula>0</formula>
    </cfRule>
  </conditionalFormatting>
  <conditionalFormatting sqref="AT32">
    <cfRule type="cellIs" dxfId="84" priority="1254" stopIfTrue="1" operator="lessThan">
      <formula>0</formula>
    </cfRule>
  </conditionalFormatting>
  <conditionalFormatting sqref="AT15:AV15">
    <cfRule type="cellIs" dxfId="83" priority="405" stopIfTrue="1" operator="between">
      <formula>#REF!</formula>
      <formula>0</formula>
    </cfRule>
    <cfRule type="cellIs" dxfId="82" priority="404" stopIfTrue="1" operator="between">
      <formula>#REF!</formula>
      <formula>#REF!</formula>
    </cfRule>
  </conditionalFormatting>
  <conditionalFormatting sqref="AT24:AV24">
    <cfRule type="cellIs" dxfId="81" priority="363" stopIfTrue="1" operator="between">
      <formula>#REF!</formula>
      <formula>#REF!</formula>
    </cfRule>
    <cfRule type="cellIs" dxfId="80" priority="364" stopIfTrue="1" operator="between">
      <formula>#REF!</formula>
      <formula>0</formula>
    </cfRule>
  </conditionalFormatting>
  <conditionalFormatting sqref="AT26:AV26">
    <cfRule type="cellIs" dxfId="79" priority="323" stopIfTrue="1" operator="between">
      <formula>#REF!</formula>
      <formula>0</formula>
    </cfRule>
    <cfRule type="cellIs" dxfId="78" priority="322" stopIfTrue="1" operator="between">
      <formula>#REF!</formula>
      <formula>#REF!</formula>
    </cfRule>
  </conditionalFormatting>
  <conditionalFormatting sqref="AT32:AV32">
    <cfRule type="cellIs" dxfId="77" priority="1253" stopIfTrue="1" operator="between">
      <formula>#REF!</formula>
      <formula>0</formula>
    </cfRule>
    <cfRule type="cellIs" dxfId="76" priority="1252" stopIfTrue="1" operator="between">
      <formula>#REF!</formula>
      <formula>#REF!</formula>
    </cfRule>
  </conditionalFormatting>
  <conditionalFormatting sqref="AU15:AV15">
    <cfRule type="cellIs" dxfId="75" priority="407" stopIfTrue="1" operator="lessThan">
      <formula>0</formula>
    </cfRule>
  </conditionalFormatting>
  <conditionalFormatting sqref="AU24:AV24">
    <cfRule type="cellIs" dxfId="74" priority="366" stopIfTrue="1" operator="lessThan">
      <formula>0</formula>
    </cfRule>
  </conditionalFormatting>
  <conditionalFormatting sqref="AU26:AV26">
    <cfRule type="cellIs" dxfId="73" priority="325" stopIfTrue="1" operator="lessThan">
      <formula>0</formula>
    </cfRule>
  </conditionalFormatting>
  <conditionalFormatting sqref="AU32:AV32">
    <cfRule type="cellIs" dxfId="72" priority="1257" stopIfTrue="1" operator="lessThan">
      <formula>0</formula>
    </cfRule>
  </conditionalFormatting>
  <conditionalFormatting sqref="AV11:AV12">
    <cfRule type="cellIs" dxfId="71" priority="69" stopIfTrue="1" operator="between">
      <formula>#REF!</formula>
      <formula>#REF!</formula>
    </cfRule>
    <cfRule type="cellIs" dxfId="70" priority="70" stopIfTrue="1" operator="between">
      <formula>#REF!</formula>
      <formula>0</formula>
    </cfRule>
    <cfRule type="cellIs" dxfId="69" priority="71" stopIfTrue="1" operator="lessThan">
      <formula>0</formula>
    </cfRule>
  </conditionalFormatting>
  <conditionalFormatting sqref="AV14">
    <cfRule type="cellIs" dxfId="68" priority="115" stopIfTrue="1" operator="lessThan">
      <formula>0</formula>
    </cfRule>
    <cfRule type="cellIs" dxfId="67" priority="113" stopIfTrue="1" operator="between">
      <formula>#REF!</formula>
      <formula>#REF!</formula>
    </cfRule>
    <cfRule type="cellIs" dxfId="66" priority="114" stopIfTrue="1" operator="between">
      <formula>#REF!</formula>
      <formula>0</formula>
    </cfRule>
  </conditionalFormatting>
  <conditionalFormatting sqref="AX11">
    <cfRule type="cellIs" dxfId="65" priority="697" stopIfTrue="1" operator="between">
      <formula>#REF!</formula>
      <formula>#REF!</formula>
    </cfRule>
    <cfRule type="cellIs" dxfId="64" priority="698" stopIfTrue="1" operator="between">
      <formula>#REF!</formula>
      <formula>0</formula>
    </cfRule>
    <cfRule type="cellIs" dxfId="63" priority="699" stopIfTrue="1" operator="lessThan">
      <formula>0</formula>
    </cfRule>
  </conditionalFormatting>
  <conditionalFormatting sqref="AX12">
    <cfRule type="cellIs" dxfId="62" priority="74" stopIfTrue="1" operator="lessThan">
      <formula>0</formula>
    </cfRule>
    <cfRule type="cellIs" dxfId="61" priority="73" stopIfTrue="1" operator="between">
      <formula>#REF!</formula>
      <formula>0</formula>
    </cfRule>
    <cfRule type="cellIs" dxfId="60" priority="72" stopIfTrue="1" operator="between">
      <formula>#REF!</formula>
      <formula>#REF!</formula>
    </cfRule>
  </conditionalFormatting>
  <conditionalFormatting sqref="AX14">
    <cfRule type="cellIs" dxfId="59" priority="116" stopIfTrue="1" operator="between">
      <formula>#REF!</formula>
      <formula>#REF!</formula>
    </cfRule>
    <cfRule type="cellIs" dxfId="58" priority="117" stopIfTrue="1" operator="between">
      <formula>#REF!</formula>
      <formula>0</formula>
    </cfRule>
    <cfRule type="cellIs" dxfId="57" priority="118" stopIfTrue="1" operator="lessThan">
      <formula>0</formula>
    </cfRule>
  </conditionalFormatting>
  <conditionalFormatting sqref="AX15">
    <cfRule type="cellIs" dxfId="56" priority="409" stopIfTrue="1" operator="between">
      <formula>#REF!</formula>
      <formula>0</formula>
    </cfRule>
    <cfRule type="cellIs" dxfId="55" priority="410" stopIfTrue="1" operator="lessThan">
      <formula>0</formula>
    </cfRule>
    <cfRule type="cellIs" dxfId="54" priority="408" stopIfTrue="1" operator="between">
      <formula>#REF!</formula>
      <formula>#REF!</formula>
    </cfRule>
  </conditionalFormatting>
  <conditionalFormatting sqref="AX23:AX24">
    <cfRule type="cellIs" dxfId="53" priority="368" stopIfTrue="1" operator="between">
      <formula>#REF!</formula>
      <formula>0</formula>
    </cfRule>
    <cfRule type="cellIs" dxfId="52" priority="369" stopIfTrue="1" operator="lessThan">
      <formula>0</formula>
    </cfRule>
    <cfRule type="cellIs" dxfId="51" priority="367" stopIfTrue="1" operator="between">
      <formula>#REF!</formula>
      <formula>#REF!</formula>
    </cfRule>
  </conditionalFormatting>
  <conditionalFormatting sqref="AX26">
    <cfRule type="cellIs" dxfId="50" priority="328" stopIfTrue="1" operator="lessThan">
      <formula>0</formula>
    </cfRule>
    <cfRule type="cellIs" dxfId="49" priority="326" stopIfTrue="1" operator="between">
      <formula>#REF!</formula>
      <formula>#REF!</formula>
    </cfRule>
    <cfRule type="cellIs" dxfId="48" priority="327" stopIfTrue="1" operator="between">
      <formula>#REF!</formula>
      <formula>0</formula>
    </cfRule>
  </conditionalFormatting>
  <conditionalFormatting sqref="AX32">
    <cfRule type="cellIs" dxfId="47" priority="1263" stopIfTrue="1" operator="lessThan">
      <formula>0</formula>
    </cfRule>
    <cfRule type="cellIs" dxfId="46" priority="1262" stopIfTrue="1" operator="between">
      <formula>#REF!</formula>
      <formula>0</formula>
    </cfRule>
    <cfRule type="cellIs" dxfId="45" priority="1261" stopIfTrue="1" operator="between">
      <formula>#REF!</formula>
      <formula>#REF!</formula>
    </cfRule>
  </conditionalFormatting>
  <conditionalFormatting sqref="AZ9">
    <cfRule type="cellIs" dxfId="44" priority="1749" stopIfTrue="1" operator="lessThan">
      <formula>0</formula>
    </cfRule>
  </conditionalFormatting>
  <conditionalFormatting sqref="AZ9:BA9">
    <cfRule type="cellIs" dxfId="43" priority="1747" stopIfTrue="1" operator="between">
      <formula>#REF!</formula>
      <formula>#REF!</formula>
    </cfRule>
    <cfRule type="cellIs" dxfId="42" priority="1748" stopIfTrue="1" operator="between">
      <formula>#REF!</formula>
      <formula>0</formula>
    </cfRule>
  </conditionalFormatting>
  <conditionalFormatting sqref="BA9">
    <cfRule type="cellIs" dxfId="41" priority="1752" stopIfTrue="1" operator="lessThan">
      <formula>0</formula>
    </cfRule>
  </conditionalFormatting>
  <printOptions horizontalCentered="1"/>
  <pageMargins left="0" right="0" top="0.78740157480314965" bottom="0.51181102362204722" header="0.39370078740157483" footer="0.51181102362204722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F2D10-9A65-49A3-8173-2A28760B076B}">
  <sheetPr>
    <tabColor indexed="10"/>
    <pageSetUpPr fitToPage="1"/>
  </sheetPr>
  <dimension ref="A1:JB1168"/>
  <sheetViews>
    <sheetView tabSelected="1" view="pageBreakPreview" topLeftCell="A4" zoomScale="60" zoomScaleNormal="30" workbookViewId="0">
      <selection activeCell="Q40" sqref="Q40"/>
    </sheetView>
  </sheetViews>
  <sheetFormatPr defaultColWidth="9" defaultRowHeight="18" customHeight="1" x14ac:dyDescent="0.25"/>
  <cols>
    <col min="1" max="1" width="14.85546875" style="138" bestFit="1" customWidth="1"/>
    <col min="2" max="2" width="9" style="139"/>
    <col min="3" max="3" width="14.85546875" style="138" bestFit="1" customWidth="1"/>
    <col min="4" max="4" width="9" style="139"/>
    <col min="5" max="5" width="14.140625" style="148" customWidth="1"/>
    <col min="6" max="6" width="14.42578125" style="299" customWidth="1"/>
    <col min="7" max="7" width="17.28515625" style="299" customWidth="1"/>
    <col min="8" max="8" width="16.42578125" style="148" customWidth="1"/>
    <col min="9" max="9" width="18" style="154" customWidth="1"/>
    <col min="10" max="10" width="20.28515625" style="154" customWidth="1"/>
    <col min="11" max="11" width="42.7109375" style="154" customWidth="1"/>
    <col min="12" max="12" width="20.140625" style="300" customWidth="1"/>
    <col min="13" max="13" width="22.42578125" style="304" customWidth="1"/>
    <col min="14" max="14" width="18.140625" style="304" customWidth="1"/>
    <col min="15" max="15" width="16.42578125" style="154" customWidth="1"/>
    <col min="16" max="16" width="21.5703125" style="154" customWidth="1"/>
    <col min="17" max="17" width="58.5703125" style="300" customWidth="1"/>
    <col min="18" max="18" width="15" style="147" customWidth="1"/>
    <col min="19" max="19" width="15.7109375" style="303" customWidth="1"/>
    <col min="20" max="20" width="12.7109375" style="147" customWidth="1"/>
    <col min="21" max="21" width="12.7109375" style="148" customWidth="1"/>
    <col min="22" max="22" width="46.42578125" style="154" customWidth="1"/>
    <col min="23" max="23" width="3" style="150" customWidth="1"/>
    <col min="24" max="24" width="2.7109375" style="151" customWidth="1"/>
    <col min="25" max="25" width="14.7109375" style="151" customWidth="1"/>
    <col min="26" max="26" width="9" style="151"/>
    <col min="27" max="45" width="3.7109375" style="151" customWidth="1"/>
    <col min="46" max="46" width="2.7109375" style="151" customWidth="1"/>
    <col min="47" max="244" width="3.7109375" style="151" customWidth="1"/>
    <col min="245" max="245" width="1.7109375" style="151" customWidth="1"/>
    <col min="246" max="246" width="11.28515625" style="151" customWidth="1"/>
    <col min="247" max="247" width="10" style="151" customWidth="1"/>
    <col min="248" max="248" width="11.85546875" style="151" customWidth="1"/>
    <col min="249" max="249" width="13.7109375" style="151" customWidth="1"/>
    <col min="250" max="250" width="40.85546875" style="151" customWidth="1"/>
    <col min="251" max="251" width="13.7109375" style="151" customWidth="1"/>
    <col min="252" max="252" width="31.140625" style="151" customWidth="1"/>
    <col min="253" max="254" width="13.7109375" style="151" customWidth="1"/>
    <col min="255" max="255" width="18.28515625" style="151" customWidth="1"/>
    <col min="256" max="256" width="18.140625" style="151" customWidth="1"/>
    <col min="257" max="257" width="10.7109375" style="151" customWidth="1"/>
    <col min="258" max="258" width="9.7109375" style="151" customWidth="1"/>
    <col min="259" max="259" width="17.85546875" style="151" customWidth="1"/>
    <col min="260" max="260" width="1.7109375" style="151" customWidth="1"/>
    <col min="261" max="262" width="3.7109375" style="151" customWidth="1"/>
    <col min="263" max="16384" width="9" style="138"/>
  </cols>
  <sheetData>
    <row r="1" spans="1:262" ht="11.25" customHeight="1" x14ac:dyDescent="0.25">
      <c r="E1" s="140"/>
      <c r="F1" s="141"/>
      <c r="G1" s="141"/>
      <c r="H1" s="140"/>
      <c r="I1" s="142"/>
      <c r="J1" s="142"/>
      <c r="K1" s="142"/>
      <c r="L1" s="143"/>
      <c r="M1" s="144"/>
      <c r="N1" s="144"/>
      <c r="O1" s="142"/>
      <c r="P1" s="142"/>
      <c r="Q1" s="143"/>
      <c r="R1" s="145"/>
      <c r="S1" s="146"/>
      <c r="V1" s="149" t="s">
        <v>54</v>
      </c>
    </row>
    <row r="2" spans="1:262" ht="17.25" customHeight="1" x14ac:dyDescent="0.25">
      <c r="E2" s="140"/>
      <c r="F2" s="152" t="s">
        <v>55</v>
      </c>
      <c r="G2" s="657" t="s">
        <v>56</v>
      </c>
      <c r="H2" s="153" t="s">
        <v>57</v>
      </c>
      <c r="I2" s="659">
        <v>45183</v>
      </c>
      <c r="K2" s="142" t="s">
        <v>58</v>
      </c>
      <c r="L2" s="143"/>
      <c r="M2" s="144"/>
      <c r="N2" s="144"/>
      <c r="O2" s="142"/>
      <c r="P2" s="142"/>
      <c r="Q2" s="143"/>
      <c r="R2" s="145"/>
      <c r="S2" s="146"/>
      <c r="T2" s="145"/>
      <c r="U2" s="140"/>
      <c r="V2" s="142"/>
    </row>
    <row r="3" spans="1:262" ht="24.75" customHeight="1" x14ac:dyDescent="0.25">
      <c r="E3" s="140"/>
      <c r="F3" s="155" t="s">
        <v>59</v>
      </c>
      <c r="G3" s="658"/>
      <c r="H3" s="156" t="s">
        <v>60</v>
      </c>
      <c r="I3" s="660"/>
      <c r="K3" s="142"/>
      <c r="L3" s="143"/>
      <c r="M3" s="144"/>
      <c r="N3" s="144"/>
      <c r="O3" s="142"/>
      <c r="P3" s="142"/>
      <c r="Q3" s="143"/>
      <c r="R3" s="145"/>
      <c r="S3" s="146"/>
      <c r="T3" s="145"/>
      <c r="U3" s="140"/>
      <c r="V3" s="142"/>
    </row>
    <row r="4" spans="1:262" ht="6" customHeight="1" x14ac:dyDescent="0.25">
      <c r="E4" s="140"/>
      <c r="F4" s="141"/>
      <c r="G4" s="141"/>
      <c r="H4" s="140"/>
      <c r="I4" s="142" t="s">
        <v>25</v>
      </c>
      <c r="J4" s="142"/>
      <c r="K4" s="142"/>
      <c r="L4" s="143"/>
      <c r="M4" s="144"/>
      <c r="N4" s="144"/>
      <c r="O4" s="142"/>
      <c r="P4" s="142"/>
      <c r="Q4" s="143"/>
      <c r="R4" s="145"/>
      <c r="S4" s="146"/>
      <c r="T4" s="145"/>
      <c r="U4" s="140"/>
      <c r="V4" s="142"/>
    </row>
    <row r="5" spans="1:262" ht="18" customHeight="1" x14ac:dyDescent="0.25">
      <c r="E5" s="157"/>
      <c r="F5" s="674" t="s">
        <v>61</v>
      </c>
      <c r="G5" s="674"/>
      <c r="H5" s="674"/>
      <c r="I5" s="674"/>
      <c r="J5" s="159"/>
      <c r="K5" s="159"/>
      <c r="L5" s="160"/>
      <c r="M5" s="161"/>
      <c r="N5" s="161"/>
      <c r="O5" s="159"/>
      <c r="P5" s="159"/>
      <c r="Q5" s="160"/>
      <c r="R5" s="162"/>
      <c r="S5" s="163"/>
      <c r="T5" s="162"/>
      <c r="U5" s="157"/>
      <c r="V5" s="164" t="s">
        <v>62</v>
      </c>
      <c r="W5" s="159"/>
    </row>
    <row r="6" spans="1:262" ht="18" customHeight="1" x14ac:dyDescent="0.25">
      <c r="E6" s="675" t="s">
        <v>63</v>
      </c>
      <c r="F6" s="674"/>
      <c r="G6" s="674"/>
      <c r="H6" s="674"/>
      <c r="I6" s="674"/>
      <c r="J6" s="159"/>
      <c r="K6" s="159"/>
      <c r="L6" s="160"/>
      <c r="M6" s="161"/>
      <c r="N6" s="161"/>
      <c r="O6" s="159"/>
      <c r="P6" s="159"/>
      <c r="Q6" s="160"/>
      <c r="R6" s="162"/>
      <c r="S6" s="163"/>
      <c r="T6" s="162"/>
      <c r="U6" s="157"/>
      <c r="V6" s="165" t="s">
        <v>64</v>
      </c>
      <c r="W6" s="159"/>
    </row>
    <row r="7" spans="1:262" ht="15" customHeight="1" x14ac:dyDescent="0.25">
      <c r="E7" s="157"/>
      <c r="F7" s="166"/>
      <c r="G7" s="167" t="s">
        <v>65</v>
      </c>
      <c r="H7" s="166"/>
      <c r="I7" s="159"/>
      <c r="J7" s="159"/>
      <c r="K7" s="159"/>
      <c r="L7" s="160"/>
      <c r="M7" s="161"/>
      <c r="N7" s="161"/>
      <c r="O7" s="159"/>
      <c r="P7" s="159"/>
      <c r="Q7" s="160"/>
      <c r="R7" s="162"/>
      <c r="S7" s="163"/>
      <c r="T7" s="162"/>
      <c r="U7" s="157"/>
      <c r="V7" s="159"/>
      <c r="W7" s="159"/>
    </row>
    <row r="8" spans="1:262" ht="18.75" customHeight="1" thickBot="1" x14ac:dyDescent="0.3">
      <c r="E8" s="157"/>
      <c r="F8" s="168"/>
      <c r="G8" s="167" t="s">
        <v>66</v>
      </c>
      <c r="H8" s="157"/>
      <c r="I8" s="159"/>
      <c r="J8" s="159"/>
      <c r="K8" s="159"/>
      <c r="L8" s="160"/>
      <c r="M8" s="161"/>
      <c r="N8" s="161"/>
      <c r="O8" s="159"/>
      <c r="P8" s="159"/>
      <c r="Q8" s="160"/>
      <c r="R8" s="162"/>
      <c r="S8" s="163"/>
      <c r="T8" s="162"/>
      <c r="U8" s="157"/>
      <c r="V8" s="159"/>
      <c r="W8" s="159"/>
    </row>
    <row r="9" spans="1:262" s="169" customFormat="1" ht="30" customHeight="1" thickBot="1" x14ac:dyDescent="0.3">
      <c r="B9" s="170"/>
      <c r="D9" s="170"/>
      <c r="E9" s="168"/>
      <c r="F9" s="171"/>
      <c r="G9" s="171"/>
      <c r="H9" s="168"/>
      <c r="I9" s="663" t="s">
        <v>67</v>
      </c>
      <c r="J9" s="664"/>
      <c r="K9" s="664"/>
      <c r="L9" s="664"/>
      <c r="M9" s="665" t="s">
        <v>68</v>
      </c>
      <c r="N9" s="666"/>
      <c r="O9" s="666"/>
      <c r="P9" s="666"/>
      <c r="Q9" s="667" t="s">
        <v>69</v>
      </c>
      <c r="R9" s="668"/>
      <c r="S9" s="668"/>
      <c r="T9" s="668"/>
      <c r="U9" s="669"/>
      <c r="V9" s="172"/>
      <c r="W9" s="172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  <c r="BX9" s="173"/>
      <c r="BY9" s="173"/>
      <c r="BZ9" s="173"/>
      <c r="CA9" s="173"/>
      <c r="CB9" s="173"/>
      <c r="CC9" s="173"/>
      <c r="CD9" s="173"/>
      <c r="CE9" s="173"/>
      <c r="CF9" s="173"/>
      <c r="CG9" s="173"/>
      <c r="CH9" s="173"/>
      <c r="CI9" s="173"/>
      <c r="CJ9" s="173"/>
      <c r="CK9" s="173"/>
      <c r="CL9" s="173"/>
      <c r="CM9" s="173"/>
      <c r="CN9" s="173"/>
      <c r="CO9" s="173"/>
      <c r="CP9" s="173"/>
      <c r="CQ9" s="173"/>
      <c r="CR9" s="173"/>
      <c r="CS9" s="173"/>
      <c r="CT9" s="173"/>
      <c r="CU9" s="173"/>
      <c r="CV9" s="173"/>
      <c r="CW9" s="173"/>
      <c r="CX9" s="173"/>
      <c r="CY9" s="173"/>
      <c r="CZ9" s="173"/>
      <c r="DA9" s="173"/>
      <c r="DB9" s="173"/>
      <c r="DC9" s="173"/>
      <c r="DD9" s="173"/>
      <c r="DE9" s="173"/>
      <c r="DF9" s="173"/>
      <c r="DG9" s="173"/>
      <c r="DH9" s="173"/>
      <c r="DI9" s="173"/>
      <c r="DJ9" s="173"/>
      <c r="DK9" s="173"/>
      <c r="DL9" s="173"/>
      <c r="DM9" s="173"/>
      <c r="DN9" s="173"/>
      <c r="DO9" s="173"/>
      <c r="DP9" s="173"/>
      <c r="DQ9" s="173"/>
      <c r="DR9" s="173"/>
      <c r="DS9" s="173"/>
      <c r="DT9" s="173"/>
      <c r="DU9" s="173"/>
      <c r="DV9" s="173"/>
      <c r="DW9" s="173"/>
      <c r="DX9" s="173"/>
      <c r="DY9" s="173"/>
      <c r="DZ9" s="173"/>
      <c r="EA9" s="173"/>
      <c r="EB9" s="173"/>
      <c r="EC9" s="173"/>
      <c r="ED9" s="173"/>
      <c r="EE9" s="173"/>
      <c r="EF9" s="173"/>
      <c r="EG9" s="173"/>
      <c r="EH9" s="173"/>
      <c r="EI9" s="173"/>
      <c r="EJ9" s="173"/>
      <c r="EK9" s="173"/>
      <c r="EL9" s="173"/>
      <c r="EM9" s="173"/>
      <c r="EN9" s="173"/>
      <c r="EO9" s="173"/>
      <c r="EP9" s="173"/>
      <c r="EQ9" s="173"/>
      <c r="ER9" s="173"/>
      <c r="ES9" s="173"/>
      <c r="ET9" s="173"/>
      <c r="EU9" s="173"/>
      <c r="EV9" s="173"/>
      <c r="EW9" s="173"/>
      <c r="EX9" s="173"/>
      <c r="EY9" s="173"/>
      <c r="EZ9" s="173"/>
      <c r="FA9" s="173"/>
      <c r="FB9" s="173"/>
      <c r="FC9" s="173"/>
      <c r="FD9" s="173"/>
      <c r="FE9" s="173"/>
      <c r="FF9" s="173"/>
      <c r="FG9" s="173"/>
      <c r="FH9" s="173"/>
      <c r="FI9" s="173"/>
      <c r="FJ9" s="173"/>
      <c r="FK9" s="173"/>
      <c r="FL9" s="173"/>
      <c r="FM9" s="173"/>
      <c r="FN9" s="173"/>
      <c r="FO9" s="173"/>
      <c r="FP9" s="173"/>
      <c r="FQ9" s="173"/>
      <c r="FR9" s="173"/>
      <c r="FS9" s="173"/>
      <c r="FT9" s="173"/>
      <c r="FU9" s="173"/>
      <c r="FV9" s="173"/>
      <c r="FW9" s="173"/>
      <c r="FX9" s="173"/>
      <c r="FY9" s="173"/>
      <c r="FZ9" s="173"/>
      <c r="GA9" s="173"/>
      <c r="GB9" s="173"/>
      <c r="GC9" s="173"/>
      <c r="GD9" s="173"/>
      <c r="GE9" s="173"/>
      <c r="GF9" s="173"/>
      <c r="GG9" s="173"/>
      <c r="GH9" s="173"/>
      <c r="GI9" s="173"/>
      <c r="GJ9" s="173"/>
      <c r="GK9" s="173"/>
      <c r="GL9" s="173"/>
      <c r="GM9" s="173"/>
      <c r="GN9" s="173"/>
      <c r="GO9" s="173"/>
      <c r="GP9" s="173"/>
      <c r="GQ9" s="173"/>
      <c r="GR9" s="173"/>
      <c r="GS9" s="173"/>
      <c r="GT9" s="173"/>
      <c r="GU9" s="173"/>
      <c r="GV9" s="173"/>
      <c r="GW9" s="173"/>
      <c r="GX9" s="173"/>
      <c r="GY9" s="173"/>
      <c r="GZ9" s="173"/>
      <c r="HA9" s="173"/>
      <c r="HB9" s="173"/>
      <c r="HC9" s="173"/>
      <c r="HD9" s="173"/>
      <c r="HE9" s="173"/>
      <c r="HF9" s="173"/>
      <c r="HG9" s="173"/>
      <c r="HH9" s="173"/>
      <c r="HI9" s="173"/>
      <c r="HJ9" s="173"/>
      <c r="HK9" s="173"/>
      <c r="HL9" s="173"/>
      <c r="HM9" s="173"/>
      <c r="HN9" s="173"/>
      <c r="HO9" s="173"/>
      <c r="HP9" s="173"/>
      <c r="HQ9" s="173"/>
      <c r="HR9" s="173"/>
      <c r="HS9" s="173"/>
      <c r="HT9" s="173"/>
      <c r="HU9" s="173"/>
      <c r="HV9" s="173"/>
      <c r="HW9" s="173"/>
      <c r="HX9" s="173"/>
      <c r="HY9" s="173"/>
      <c r="HZ9" s="173"/>
      <c r="IA9" s="173"/>
      <c r="IB9" s="173"/>
      <c r="IC9" s="173"/>
      <c r="ID9" s="173"/>
      <c r="IE9" s="173"/>
      <c r="IF9" s="173"/>
      <c r="IG9" s="173"/>
      <c r="IH9" s="173"/>
      <c r="II9" s="173"/>
      <c r="IJ9" s="173"/>
      <c r="IK9" s="173"/>
      <c r="IL9" s="173"/>
      <c r="IM9" s="173"/>
      <c r="IN9" s="173"/>
      <c r="IO9" s="173"/>
      <c r="IP9" s="173"/>
      <c r="IQ9" s="173"/>
      <c r="IR9" s="173"/>
      <c r="IS9" s="173"/>
      <c r="IT9" s="173"/>
      <c r="IU9" s="173"/>
      <c r="IV9" s="173"/>
      <c r="IW9" s="173"/>
      <c r="IX9" s="173"/>
      <c r="IY9" s="173"/>
      <c r="IZ9" s="173"/>
      <c r="JA9" s="173"/>
      <c r="JB9" s="173"/>
    </row>
    <row r="10" spans="1:262" s="169" customFormat="1" ht="54.75" customHeight="1" x14ac:dyDescent="0.25">
      <c r="B10" s="170"/>
      <c r="D10" s="170"/>
      <c r="E10" s="168"/>
      <c r="F10" s="174" t="s">
        <v>70</v>
      </c>
      <c r="G10" s="174" t="s">
        <v>71</v>
      </c>
      <c r="H10" s="174" t="s">
        <v>72</v>
      </c>
      <c r="I10" s="175" t="s">
        <v>73</v>
      </c>
      <c r="J10" s="175" t="s">
        <v>74</v>
      </c>
      <c r="K10" s="175" t="s">
        <v>75</v>
      </c>
      <c r="L10" s="176" t="s">
        <v>76</v>
      </c>
      <c r="M10" s="177" t="s">
        <v>77</v>
      </c>
      <c r="N10" s="175" t="s">
        <v>74</v>
      </c>
      <c r="O10" s="176" t="s">
        <v>76</v>
      </c>
      <c r="P10" s="176" t="s">
        <v>78</v>
      </c>
      <c r="Q10" s="178" t="s">
        <v>77</v>
      </c>
      <c r="R10" s="676" t="s">
        <v>79</v>
      </c>
      <c r="S10" s="677"/>
      <c r="T10" s="678" t="s">
        <v>80</v>
      </c>
      <c r="U10" s="679"/>
      <c r="V10" s="179" t="s">
        <v>81</v>
      </c>
      <c r="W10" s="172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  <c r="BU10" s="173"/>
      <c r="BV10" s="173"/>
      <c r="BW10" s="173"/>
      <c r="BX10" s="173"/>
      <c r="BY10" s="173"/>
      <c r="BZ10" s="173"/>
      <c r="CA10" s="173"/>
      <c r="CB10" s="173"/>
      <c r="CC10" s="173"/>
      <c r="CD10" s="173"/>
      <c r="CE10" s="173"/>
      <c r="CF10" s="173"/>
      <c r="CG10" s="173"/>
      <c r="CH10" s="173"/>
      <c r="CI10" s="173"/>
      <c r="CJ10" s="173"/>
      <c r="CK10" s="173"/>
      <c r="CL10" s="173"/>
      <c r="CM10" s="173"/>
      <c r="CN10" s="173"/>
      <c r="CO10" s="173"/>
      <c r="CP10" s="173"/>
      <c r="CQ10" s="173"/>
      <c r="CR10" s="173"/>
      <c r="CS10" s="173"/>
      <c r="CT10" s="173"/>
      <c r="CU10" s="173"/>
      <c r="CV10" s="173"/>
      <c r="CW10" s="173"/>
      <c r="CX10" s="173"/>
      <c r="CY10" s="173"/>
      <c r="CZ10" s="173"/>
      <c r="DA10" s="173"/>
      <c r="DB10" s="173"/>
      <c r="DC10" s="173"/>
      <c r="DD10" s="173"/>
      <c r="DE10" s="173"/>
      <c r="DF10" s="173"/>
      <c r="DG10" s="173"/>
      <c r="DH10" s="173"/>
      <c r="DI10" s="173"/>
      <c r="DJ10" s="173"/>
      <c r="DK10" s="173"/>
      <c r="DL10" s="173"/>
      <c r="DM10" s="173"/>
      <c r="DN10" s="173"/>
      <c r="DO10" s="173"/>
      <c r="DP10" s="173"/>
      <c r="DQ10" s="173"/>
      <c r="DR10" s="173"/>
      <c r="DS10" s="173"/>
      <c r="DT10" s="173"/>
      <c r="DU10" s="173"/>
      <c r="DV10" s="173"/>
      <c r="DW10" s="173"/>
      <c r="DX10" s="173"/>
      <c r="DY10" s="173"/>
      <c r="DZ10" s="173"/>
      <c r="EA10" s="173"/>
      <c r="EB10" s="173"/>
      <c r="EC10" s="173"/>
      <c r="ED10" s="173"/>
      <c r="EE10" s="173"/>
      <c r="EF10" s="173"/>
      <c r="EG10" s="173"/>
      <c r="EH10" s="173"/>
      <c r="EI10" s="173"/>
      <c r="EJ10" s="173"/>
      <c r="EK10" s="173"/>
      <c r="EL10" s="173"/>
      <c r="EM10" s="173"/>
      <c r="EN10" s="173"/>
      <c r="EO10" s="173"/>
      <c r="EP10" s="173"/>
      <c r="EQ10" s="173"/>
      <c r="ER10" s="173"/>
      <c r="ES10" s="173"/>
      <c r="ET10" s="173"/>
      <c r="EU10" s="173"/>
      <c r="EV10" s="173"/>
      <c r="EW10" s="173"/>
      <c r="EX10" s="173"/>
      <c r="EY10" s="173"/>
      <c r="EZ10" s="173"/>
      <c r="FA10" s="173"/>
      <c r="FB10" s="173"/>
      <c r="FC10" s="173"/>
      <c r="FD10" s="173"/>
      <c r="FE10" s="173"/>
      <c r="FF10" s="173"/>
      <c r="FG10" s="173"/>
      <c r="FH10" s="173"/>
      <c r="FI10" s="173"/>
      <c r="FJ10" s="173"/>
      <c r="FK10" s="173"/>
      <c r="FL10" s="173"/>
      <c r="FM10" s="173"/>
      <c r="FN10" s="173"/>
      <c r="FO10" s="173"/>
      <c r="FP10" s="173"/>
      <c r="FQ10" s="173"/>
      <c r="FR10" s="173"/>
      <c r="FS10" s="173"/>
      <c r="FT10" s="173"/>
      <c r="FU10" s="173"/>
      <c r="FV10" s="173"/>
      <c r="FW10" s="173"/>
      <c r="FX10" s="173"/>
      <c r="FY10" s="173"/>
      <c r="FZ10" s="173"/>
      <c r="GA10" s="173"/>
      <c r="GB10" s="173"/>
      <c r="GC10" s="173"/>
      <c r="GD10" s="173"/>
      <c r="GE10" s="173"/>
      <c r="GF10" s="173"/>
      <c r="GG10" s="173"/>
      <c r="GH10" s="173"/>
      <c r="GI10" s="173"/>
      <c r="GJ10" s="173"/>
      <c r="GK10" s="173"/>
      <c r="GL10" s="173"/>
      <c r="GM10" s="173"/>
      <c r="GN10" s="173"/>
      <c r="GO10" s="173"/>
      <c r="GP10" s="173"/>
      <c r="GQ10" s="173"/>
      <c r="GR10" s="173"/>
      <c r="GS10" s="173"/>
      <c r="GT10" s="173"/>
      <c r="GU10" s="173"/>
      <c r="GV10" s="173"/>
      <c r="GW10" s="173"/>
      <c r="GX10" s="173"/>
      <c r="GY10" s="173"/>
      <c r="GZ10" s="173"/>
      <c r="HA10" s="173"/>
      <c r="HB10" s="173"/>
      <c r="HC10" s="173"/>
      <c r="HD10" s="173"/>
      <c r="HE10" s="173"/>
      <c r="HF10" s="173"/>
      <c r="HG10" s="173"/>
      <c r="HH10" s="173"/>
      <c r="HI10" s="173"/>
      <c r="HJ10" s="173"/>
      <c r="HK10" s="173"/>
      <c r="HL10" s="173"/>
      <c r="HM10" s="173"/>
      <c r="HN10" s="173"/>
      <c r="HO10" s="173"/>
      <c r="HP10" s="173"/>
      <c r="HQ10" s="173"/>
      <c r="HR10" s="173"/>
      <c r="HS10" s="173"/>
      <c r="HT10" s="173"/>
      <c r="HU10" s="173"/>
      <c r="HV10" s="173"/>
      <c r="HW10" s="173"/>
      <c r="HX10" s="173"/>
      <c r="HY10" s="173"/>
      <c r="HZ10" s="173"/>
      <c r="IA10" s="173"/>
      <c r="IB10" s="173"/>
      <c r="IC10" s="173"/>
      <c r="ID10" s="173"/>
      <c r="IE10" s="173"/>
      <c r="IF10" s="173"/>
      <c r="IG10" s="173"/>
      <c r="IH10" s="173"/>
      <c r="II10" s="173"/>
      <c r="IJ10" s="173"/>
      <c r="IK10" s="173"/>
      <c r="IL10" s="173"/>
      <c r="IM10" s="173"/>
      <c r="IN10" s="173"/>
      <c r="IO10" s="173"/>
      <c r="IP10" s="173"/>
      <c r="IQ10" s="173"/>
      <c r="IR10" s="173"/>
      <c r="IS10" s="173"/>
      <c r="IT10" s="173"/>
      <c r="IU10" s="173"/>
      <c r="IV10" s="173"/>
      <c r="IW10" s="173"/>
      <c r="IX10" s="173"/>
      <c r="IY10" s="173"/>
      <c r="IZ10" s="173"/>
      <c r="JA10" s="173"/>
      <c r="JB10" s="173"/>
    </row>
    <row r="11" spans="1:262" s="169" customFormat="1" ht="30.75" thickBot="1" x14ac:dyDescent="0.3">
      <c r="B11" s="170"/>
      <c r="D11" s="170"/>
      <c r="E11" s="168"/>
      <c r="F11" s="180" t="s">
        <v>82</v>
      </c>
      <c r="G11" s="180" t="s">
        <v>83</v>
      </c>
      <c r="H11" s="180" t="s">
        <v>84</v>
      </c>
      <c r="I11" s="181" t="s">
        <v>85</v>
      </c>
      <c r="J11" s="181" t="s">
        <v>86</v>
      </c>
      <c r="K11" s="181" t="s">
        <v>87</v>
      </c>
      <c r="L11" s="182" t="s">
        <v>88</v>
      </c>
      <c r="M11" s="183" t="s">
        <v>89</v>
      </c>
      <c r="N11" s="181" t="s">
        <v>90</v>
      </c>
      <c r="O11" s="184" t="s">
        <v>88</v>
      </c>
      <c r="P11" s="182" t="s">
        <v>91</v>
      </c>
      <c r="Q11" s="185" t="s">
        <v>89</v>
      </c>
      <c r="R11" s="186" t="s">
        <v>92</v>
      </c>
      <c r="S11" s="187" t="s">
        <v>93</v>
      </c>
      <c r="T11" s="186" t="s">
        <v>92</v>
      </c>
      <c r="U11" s="188" t="s">
        <v>94</v>
      </c>
      <c r="V11" s="189" t="s">
        <v>51</v>
      </c>
      <c r="W11" s="172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73"/>
      <c r="BR11" s="173"/>
      <c r="BS11" s="173"/>
      <c r="BT11" s="173"/>
      <c r="BU11" s="173"/>
      <c r="BV11" s="173"/>
      <c r="BW11" s="173"/>
      <c r="BX11" s="173"/>
      <c r="BY11" s="173"/>
      <c r="BZ11" s="173"/>
      <c r="CA11" s="173"/>
      <c r="CB11" s="173"/>
      <c r="CC11" s="173"/>
      <c r="CD11" s="173"/>
      <c r="CE11" s="173"/>
      <c r="CF11" s="173"/>
      <c r="CG11" s="173"/>
      <c r="CH11" s="173"/>
      <c r="CI11" s="173"/>
      <c r="CJ11" s="173"/>
      <c r="CK11" s="173"/>
      <c r="CL11" s="173"/>
      <c r="CM11" s="173"/>
      <c r="CN11" s="173"/>
      <c r="CO11" s="173"/>
      <c r="CP11" s="173"/>
      <c r="CQ11" s="173"/>
      <c r="CR11" s="173"/>
      <c r="CS11" s="173"/>
      <c r="CT11" s="173"/>
      <c r="CU11" s="173"/>
      <c r="CV11" s="173"/>
      <c r="CW11" s="173"/>
      <c r="CX11" s="173"/>
      <c r="CY11" s="173"/>
      <c r="CZ11" s="173"/>
      <c r="DA11" s="173"/>
      <c r="DB11" s="173"/>
      <c r="DC11" s="173"/>
      <c r="DD11" s="173"/>
      <c r="DE11" s="173"/>
      <c r="DF11" s="173"/>
      <c r="DG11" s="173"/>
      <c r="DH11" s="173"/>
      <c r="DI11" s="173"/>
      <c r="DJ11" s="173"/>
      <c r="DK11" s="173"/>
      <c r="DL11" s="173"/>
      <c r="DM11" s="173"/>
      <c r="DN11" s="173"/>
      <c r="DO11" s="173"/>
      <c r="DP11" s="173"/>
      <c r="DQ11" s="173"/>
      <c r="DR11" s="173"/>
      <c r="DS11" s="173"/>
      <c r="DT11" s="173"/>
      <c r="DU11" s="173"/>
      <c r="DV11" s="173"/>
      <c r="DW11" s="173"/>
      <c r="DX11" s="173"/>
      <c r="DY11" s="173"/>
      <c r="DZ11" s="173"/>
      <c r="EA11" s="173"/>
      <c r="EB11" s="173"/>
      <c r="EC11" s="173"/>
      <c r="ED11" s="173"/>
      <c r="EE11" s="173"/>
      <c r="EF11" s="173"/>
      <c r="EG11" s="173"/>
      <c r="EH11" s="173"/>
      <c r="EI11" s="173"/>
      <c r="EJ11" s="173"/>
      <c r="EK11" s="173"/>
      <c r="EL11" s="173"/>
      <c r="EM11" s="173"/>
      <c r="EN11" s="173"/>
      <c r="EO11" s="173"/>
      <c r="EP11" s="173"/>
      <c r="EQ11" s="173"/>
      <c r="ER11" s="173"/>
      <c r="ES11" s="173"/>
      <c r="ET11" s="173"/>
      <c r="EU11" s="173"/>
      <c r="EV11" s="173"/>
      <c r="EW11" s="173"/>
      <c r="EX11" s="173"/>
      <c r="EY11" s="173"/>
      <c r="EZ11" s="173"/>
      <c r="FA11" s="173"/>
      <c r="FB11" s="173"/>
      <c r="FC11" s="173"/>
      <c r="FD11" s="173"/>
      <c r="FE11" s="173"/>
      <c r="FF11" s="173"/>
      <c r="FG11" s="173"/>
      <c r="FH11" s="173"/>
      <c r="FI11" s="173"/>
      <c r="FJ11" s="173"/>
      <c r="FK11" s="173"/>
      <c r="FL11" s="173"/>
      <c r="FM11" s="173"/>
      <c r="FN11" s="173"/>
      <c r="FO11" s="173"/>
      <c r="FP11" s="173"/>
      <c r="FQ11" s="173"/>
      <c r="FR11" s="173"/>
      <c r="FS11" s="173"/>
      <c r="FT11" s="173"/>
      <c r="FU11" s="173"/>
      <c r="FV11" s="173"/>
      <c r="FW11" s="173"/>
      <c r="FX11" s="173"/>
      <c r="FY11" s="173"/>
      <c r="FZ11" s="173"/>
      <c r="GA11" s="173"/>
      <c r="GB11" s="173"/>
      <c r="GC11" s="173"/>
      <c r="GD11" s="173"/>
      <c r="GE11" s="173"/>
      <c r="GF11" s="173"/>
      <c r="GG11" s="173"/>
      <c r="GH11" s="173"/>
      <c r="GI11" s="173"/>
      <c r="GJ11" s="173"/>
      <c r="GK11" s="173"/>
      <c r="GL11" s="173"/>
      <c r="GM11" s="173"/>
      <c r="GN11" s="173"/>
      <c r="GO11" s="173"/>
      <c r="GP11" s="173"/>
      <c r="GQ11" s="173"/>
      <c r="GR11" s="173"/>
      <c r="GS11" s="173"/>
      <c r="GT11" s="173"/>
      <c r="GU11" s="173"/>
      <c r="GV11" s="173"/>
      <c r="GW11" s="173"/>
      <c r="GX11" s="173"/>
      <c r="GY11" s="173"/>
      <c r="GZ11" s="173"/>
      <c r="HA11" s="173"/>
      <c r="HB11" s="173"/>
      <c r="HC11" s="173"/>
      <c r="HD11" s="173"/>
      <c r="HE11" s="173"/>
      <c r="HF11" s="173"/>
      <c r="HG11" s="173"/>
      <c r="HH11" s="173"/>
      <c r="HI11" s="173"/>
      <c r="HJ11" s="173"/>
      <c r="HK11" s="173"/>
      <c r="HL11" s="173"/>
      <c r="HM11" s="173"/>
      <c r="HN11" s="173"/>
      <c r="HO11" s="173"/>
      <c r="HP11" s="173"/>
      <c r="HQ11" s="173"/>
      <c r="HR11" s="173"/>
      <c r="HS11" s="173"/>
      <c r="HT11" s="173"/>
      <c r="HU11" s="173"/>
      <c r="HV11" s="173"/>
      <c r="HW11" s="173"/>
      <c r="HX11" s="173"/>
      <c r="HY11" s="173"/>
      <c r="HZ11" s="173"/>
      <c r="IA11" s="173"/>
      <c r="IB11" s="173"/>
      <c r="IC11" s="173"/>
      <c r="ID11" s="173"/>
      <c r="IE11" s="173"/>
      <c r="IF11" s="173"/>
      <c r="IG11" s="173"/>
      <c r="IH11" s="173"/>
      <c r="II11" s="173"/>
      <c r="IJ11" s="173"/>
      <c r="IK11" s="173"/>
      <c r="IL11" s="173"/>
      <c r="IM11" s="173"/>
      <c r="IN11" s="173"/>
      <c r="IO11" s="173"/>
      <c r="IP11" s="173"/>
      <c r="IQ11" s="173"/>
      <c r="IR11" s="173"/>
      <c r="IS11" s="173"/>
      <c r="IT11" s="173"/>
      <c r="IU11" s="173"/>
      <c r="IV11" s="173"/>
      <c r="IW11" s="173"/>
      <c r="IX11" s="173"/>
      <c r="IY11" s="173"/>
      <c r="IZ11" s="173"/>
      <c r="JA11" s="173"/>
      <c r="JB11" s="173"/>
    </row>
    <row r="12" spans="1:262" ht="31.5" customHeight="1" thickTop="1" thickBot="1" x14ac:dyDescent="0.3">
      <c r="A12" s="190" t="s">
        <v>95</v>
      </c>
      <c r="B12" s="139">
        <f>SUM(B13:B28,D13:D27)</f>
        <v>9.3000000000000007</v>
      </c>
      <c r="C12" s="190"/>
      <c r="E12" s="157"/>
      <c r="F12" s="680" t="s">
        <v>146</v>
      </c>
      <c r="G12" s="191" t="s">
        <v>96</v>
      </c>
      <c r="H12" s="192"/>
      <c r="I12" s="683" t="s">
        <v>16</v>
      </c>
      <c r="J12" s="689"/>
      <c r="K12" s="686"/>
      <c r="L12" s="689"/>
      <c r="M12" s="695" t="s">
        <v>178</v>
      </c>
      <c r="N12" s="692" t="s">
        <v>179</v>
      </c>
      <c r="O12" s="692" t="s">
        <v>183</v>
      </c>
      <c r="P12" s="654" t="s">
        <v>168</v>
      </c>
      <c r="Q12" s="652" t="s">
        <v>97</v>
      </c>
      <c r="R12" s="653"/>
      <c r="S12" s="653"/>
      <c r="T12" s="653"/>
      <c r="U12" s="701"/>
      <c r="V12" s="193" t="s">
        <v>98</v>
      </c>
      <c r="W12" s="159"/>
      <c r="Z12" s="194" t="str">
        <f ca="1">IF(S12="","",(S12-TODAY()))</f>
        <v/>
      </c>
      <c r="AA12" s="195"/>
    </row>
    <row r="13" spans="1:262" ht="31.5" customHeight="1" thickTop="1" x14ac:dyDescent="0.25">
      <c r="A13" s="138">
        <v>1</v>
      </c>
      <c r="B13" s="196">
        <v>0.5</v>
      </c>
      <c r="C13" s="138">
        <v>17</v>
      </c>
      <c r="D13" s="196"/>
      <c r="E13" s="157"/>
      <c r="F13" s="681"/>
      <c r="G13" s="198"/>
      <c r="H13" s="199"/>
      <c r="I13" s="684"/>
      <c r="J13" s="690"/>
      <c r="K13" s="687"/>
      <c r="L13" s="690"/>
      <c r="M13" s="696"/>
      <c r="N13" s="693"/>
      <c r="O13" s="693"/>
      <c r="P13" s="655"/>
      <c r="Q13" s="200" t="s">
        <v>126</v>
      </c>
      <c r="R13" s="201">
        <v>4361.7</v>
      </c>
      <c r="S13" s="202"/>
      <c r="T13" s="203">
        <f>R13-H26</f>
        <v>19</v>
      </c>
      <c r="U13" s="233"/>
      <c r="V13" s="231" t="s">
        <v>99</v>
      </c>
      <c r="W13" s="159"/>
      <c r="Z13" s="194"/>
      <c r="AA13" s="195"/>
    </row>
    <row r="14" spans="1:262" ht="31.5" customHeight="1" x14ac:dyDescent="0.25">
      <c r="A14" s="138">
        <v>2</v>
      </c>
      <c r="B14" s="196"/>
      <c r="C14" s="138">
        <v>18</v>
      </c>
      <c r="D14" s="196"/>
      <c r="E14" s="157"/>
      <c r="F14" s="681"/>
      <c r="G14" s="198"/>
      <c r="H14" s="199"/>
      <c r="I14" s="684"/>
      <c r="J14" s="690"/>
      <c r="K14" s="687"/>
      <c r="L14" s="690"/>
      <c r="M14" s="696"/>
      <c r="N14" s="693"/>
      <c r="O14" s="693"/>
      <c r="P14" s="655"/>
      <c r="Q14" s="205" t="s">
        <v>127</v>
      </c>
      <c r="R14" s="206">
        <v>4350.2</v>
      </c>
      <c r="S14" s="207"/>
      <c r="T14" s="208">
        <f>R14-H26</f>
        <v>7.5</v>
      </c>
      <c r="U14" s="209"/>
      <c r="V14" s="210"/>
      <c r="W14" s="159"/>
      <c r="Z14" s="194"/>
      <c r="AA14" s="195"/>
    </row>
    <row r="15" spans="1:262" ht="31.5" customHeight="1" x14ac:dyDescent="0.25">
      <c r="A15" s="138">
        <v>3</v>
      </c>
      <c r="B15" s="380"/>
      <c r="C15" s="138">
        <v>19</v>
      </c>
      <c r="D15" s="196"/>
      <c r="E15" s="157"/>
      <c r="F15" s="681"/>
      <c r="G15" s="198"/>
      <c r="H15" s="199"/>
      <c r="I15" s="684"/>
      <c r="J15" s="690"/>
      <c r="K15" s="687"/>
      <c r="L15" s="690"/>
      <c r="M15" s="696"/>
      <c r="N15" s="693"/>
      <c r="O15" s="693"/>
      <c r="P15" s="655"/>
      <c r="Q15" s="205" t="s">
        <v>128</v>
      </c>
      <c r="R15" s="206">
        <v>4375.2</v>
      </c>
      <c r="S15" s="207"/>
      <c r="T15" s="211">
        <f>R15-H26</f>
        <v>32.5</v>
      </c>
      <c r="U15" s="209"/>
      <c r="V15" s="210"/>
      <c r="W15" s="159"/>
      <c r="Z15" s="194"/>
      <c r="AA15" s="195"/>
    </row>
    <row r="16" spans="1:262" ht="31.5" customHeight="1" x14ac:dyDescent="0.25">
      <c r="A16" s="138">
        <v>4</v>
      </c>
      <c r="B16" s="196">
        <v>1.7</v>
      </c>
      <c r="C16" s="138">
        <v>20</v>
      </c>
      <c r="D16" s="196"/>
      <c r="E16" s="157"/>
      <c r="F16" s="681"/>
      <c r="G16" s="198"/>
      <c r="H16" s="199"/>
      <c r="I16" s="684"/>
      <c r="J16" s="690"/>
      <c r="K16" s="687"/>
      <c r="L16" s="690"/>
      <c r="M16" s="696"/>
      <c r="N16" s="693"/>
      <c r="O16" s="693"/>
      <c r="P16" s="655"/>
      <c r="Q16" s="212" t="s">
        <v>129</v>
      </c>
      <c r="R16" s="213">
        <v>4425.2</v>
      </c>
      <c r="S16" s="214" t="s">
        <v>25</v>
      </c>
      <c r="T16" s="211">
        <f>R16-H26</f>
        <v>82.5</v>
      </c>
      <c r="U16" s="215"/>
      <c r="V16" s="210"/>
      <c r="W16" s="159"/>
      <c r="Z16" s="194"/>
      <c r="AA16" s="195"/>
    </row>
    <row r="17" spans="1:27" ht="31.5" customHeight="1" x14ac:dyDescent="0.25">
      <c r="A17" s="138">
        <v>5</v>
      </c>
      <c r="B17" s="380"/>
      <c r="C17" s="138">
        <v>21</v>
      </c>
      <c r="D17" s="196"/>
      <c r="E17" s="157"/>
      <c r="F17" s="681"/>
      <c r="G17" s="198"/>
      <c r="H17" s="199"/>
      <c r="I17" s="684"/>
      <c r="J17" s="690"/>
      <c r="K17" s="687"/>
      <c r="L17" s="690"/>
      <c r="M17" s="696"/>
      <c r="N17" s="693"/>
      <c r="O17" s="693"/>
      <c r="P17" s="655"/>
      <c r="Q17" s="329"/>
      <c r="R17" s="330"/>
      <c r="S17" s="336"/>
      <c r="T17" s="383"/>
      <c r="U17" s="217"/>
      <c r="V17" s="218"/>
      <c r="W17" s="159"/>
      <c r="Z17" s="194"/>
      <c r="AA17" s="195"/>
    </row>
    <row r="18" spans="1:27" ht="31.5" customHeight="1" thickBot="1" x14ac:dyDescent="0.3">
      <c r="A18" s="138">
        <v>6</v>
      </c>
      <c r="B18" s="196"/>
      <c r="C18" s="138">
        <v>22</v>
      </c>
      <c r="D18" s="196"/>
      <c r="E18" s="157"/>
      <c r="F18" s="681"/>
      <c r="G18" s="198"/>
      <c r="H18" s="199"/>
      <c r="I18" s="684"/>
      <c r="J18" s="690"/>
      <c r="K18" s="687"/>
      <c r="L18" s="690"/>
      <c r="M18" s="696"/>
      <c r="N18" s="693"/>
      <c r="O18" s="693"/>
      <c r="P18" s="655"/>
      <c r="Q18" s="382"/>
      <c r="R18" s="384"/>
      <c r="S18" s="220"/>
      <c r="T18" s="384"/>
      <c r="U18" s="221"/>
      <c r="V18" s="222" t="s">
        <v>100</v>
      </c>
      <c r="W18" s="159"/>
      <c r="Z18" s="194"/>
      <c r="AA18" s="195"/>
    </row>
    <row r="19" spans="1:27" ht="31.5" customHeight="1" thickTop="1" x14ac:dyDescent="0.25">
      <c r="A19" s="138">
        <v>7</v>
      </c>
      <c r="B19" s="380">
        <v>2</v>
      </c>
      <c r="C19" s="138">
        <v>23</v>
      </c>
      <c r="D19" s="196"/>
      <c r="E19" s="157"/>
      <c r="F19" s="681"/>
      <c r="G19" s="198"/>
      <c r="H19" s="199"/>
      <c r="I19" s="684"/>
      <c r="J19" s="690"/>
      <c r="K19" s="687"/>
      <c r="L19" s="690"/>
      <c r="M19" s="696"/>
      <c r="N19" s="693"/>
      <c r="O19" s="693"/>
      <c r="P19" s="655"/>
      <c r="Q19" s="212" t="s">
        <v>131</v>
      </c>
      <c r="R19" s="223"/>
      <c r="S19" s="224">
        <v>45267</v>
      </c>
      <c r="T19" s="223"/>
      <c r="U19" s="225">
        <f>S19-I2</f>
        <v>84</v>
      </c>
      <c r="V19" s="462" t="s">
        <v>101</v>
      </c>
      <c r="W19" s="159"/>
      <c r="Z19" s="194"/>
      <c r="AA19" s="195"/>
    </row>
    <row r="20" spans="1:27" ht="31.5" customHeight="1" x14ac:dyDescent="0.25">
      <c r="A20" s="138">
        <v>8</v>
      </c>
      <c r="B20" s="196"/>
      <c r="C20" s="138">
        <v>24</v>
      </c>
      <c r="D20" s="196"/>
      <c r="E20" s="157"/>
      <c r="F20" s="681"/>
      <c r="G20" s="198"/>
      <c r="H20" s="199"/>
      <c r="I20" s="684"/>
      <c r="J20" s="690"/>
      <c r="K20" s="687"/>
      <c r="L20" s="690"/>
      <c r="M20" s="696"/>
      <c r="N20" s="693"/>
      <c r="O20" s="693"/>
      <c r="P20" s="655"/>
      <c r="Q20" s="331" t="s">
        <v>144</v>
      </c>
      <c r="R20" s="223"/>
      <c r="S20" s="332">
        <v>45183</v>
      </c>
      <c r="T20" s="223"/>
      <c r="U20" s="333">
        <f>S20-I2</f>
        <v>0</v>
      </c>
      <c r="V20" s="226"/>
      <c r="W20" s="159"/>
      <c r="Z20" s="194"/>
      <c r="AA20" s="195"/>
    </row>
    <row r="21" spans="1:27" ht="31.5" customHeight="1" thickBot="1" x14ac:dyDescent="0.3">
      <c r="A21" s="138">
        <v>9</v>
      </c>
      <c r="B21" s="380"/>
      <c r="C21" s="138">
        <v>25</v>
      </c>
      <c r="D21" s="380"/>
      <c r="E21" s="157"/>
      <c r="F21" s="681"/>
      <c r="G21" s="198"/>
      <c r="H21" s="199"/>
      <c r="I21" s="684"/>
      <c r="J21" s="690"/>
      <c r="K21" s="687"/>
      <c r="L21" s="690"/>
      <c r="M21" s="696"/>
      <c r="N21" s="693"/>
      <c r="O21" s="693"/>
      <c r="P21" s="655"/>
      <c r="Q21" s="359" t="s">
        <v>157</v>
      </c>
      <c r="R21" s="298"/>
      <c r="S21" s="360">
        <v>45358</v>
      </c>
      <c r="T21" s="298"/>
      <c r="U21" s="358">
        <f>S21-I2</f>
        <v>175</v>
      </c>
      <c r="V21" s="222"/>
      <c r="W21" s="159"/>
      <c r="Z21" s="194"/>
      <c r="AA21" s="195"/>
    </row>
    <row r="22" spans="1:27" ht="31.5" customHeight="1" thickTop="1" x14ac:dyDescent="0.25">
      <c r="A22" s="138">
        <v>10</v>
      </c>
      <c r="B22" s="196"/>
      <c r="C22" s="138">
        <v>26</v>
      </c>
      <c r="D22" s="380"/>
      <c r="E22" s="157"/>
      <c r="F22" s="681"/>
      <c r="G22" s="198"/>
      <c r="H22" s="199"/>
      <c r="I22" s="684"/>
      <c r="J22" s="690"/>
      <c r="K22" s="687"/>
      <c r="L22" s="690"/>
      <c r="M22" s="696"/>
      <c r="N22" s="693"/>
      <c r="O22" s="693"/>
      <c r="P22" s="655"/>
      <c r="Q22" s="364" t="s">
        <v>125</v>
      </c>
      <c r="R22" s="365">
        <v>4351.7</v>
      </c>
      <c r="S22" s="366">
        <v>45188</v>
      </c>
      <c r="T22" s="365">
        <f>R22-H26</f>
        <v>9</v>
      </c>
      <c r="U22" s="367">
        <f>S22-I2</f>
        <v>5</v>
      </c>
      <c r="V22" s="222"/>
      <c r="W22" s="159"/>
      <c r="Z22" s="194"/>
      <c r="AA22" s="195"/>
    </row>
    <row r="23" spans="1:27" ht="31.5" customHeight="1" x14ac:dyDescent="0.25">
      <c r="A23" s="138">
        <v>11</v>
      </c>
      <c r="B23" s="196">
        <v>2</v>
      </c>
      <c r="C23" s="138">
        <v>27</v>
      </c>
      <c r="D23" s="380"/>
      <c r="E23" s="157"/>
      <c r="F23" s="681"/>
      <c r="G23" s="197"/>
      <c r="H23" s="199"/>
      <c r="I23" s="684"/>
      <c r="J23" s="690"/>
      <c r="K23" s="687"/>
      <c r="L23" s="690"/>
      <c r="M23" s="696"/>
      <c r="N23" s="693"/>
      <c r="O23" s="693"/>
      <c r="P23" s="655"/>
      <c r="Q23" s="329" t="s">
        <v>130</v>
      </c>
      <c r="R23" s="330">
        <v>4425.2</v>
      </c>
      <c r="S23" s="334">
        <v>45340</v>
      </c>
      <c r="T23" s="330">
        <f>R23-H26</f>
        <v>82.5</v>
      </c>
      <c r="U23" s="333">
        <f>S23-I2</f>
        <v>157</v>
      </c>
      <c r="V23" s="229"/>
      <c r="W23" s="159"/>
      <c r="Z23" s="194"/>
      <c r="AA23" s="195"/>
    </row>
    <row r="24" spans="1:27" ht="31.5" customHeight="1" x14ac:dyDescent="0.25">
      <c r="A24" s="138">
        <v>12</v>
      </c>
      <c r="B24" s="196">
        <v>2.1</v>
      </c>
      <c r="C24" s="138">
        <v>28</v>
      </c>
      <c r="D24" s="196"/>
      <c r="E24" s="157"/>
      <c r="F24" s="681"/>
      <c r="G24" s="197"/>
      <c r="H24" s="199"/>
      <c r="I24" s="684"/>
      <c r="J24" s="690"/>
      <c r="K24" s="687"/>
      <c r="L24" s="690"/>
      <c r="M24" s="696"/>
      <c r="N24" s="693"/>
      <c r="O24" s="693"/>
      <c r="P24" s="655"/>
      <c r="Q24" s="329" t="s">
        <v>163</v>
      </c>
      <c r="R24" s="330">
        <v>4487.6000000000004</v>
      </c>
      <c r="S24" s="334">
        <v>45267</v>
      </c>
      <c r="T24" s="330">
        <f>R24-H26</f>
        <v>144.90000000000055</v>
      </c>
      <c r="U24" s="333">
        <f>S24-I2</f>
        <v>84</v>
      </c>
      <c r="V24" s="230" t="s">
        <v>102</v>
      </c>
      <c r="W24" s="159"/>
      <c r="Z24" s="194" t="str">
        <f ca="1">IF(S15="","",(S15-TODAY()))</f>
        <v/>
      </c>
      <c r="AA24" s="195"/>
    </row>
    <row r="25" spans="1:27" ht="31.5" customHeight="1" thickBot="1" x14ac:dyDescent="0.3">
      <c r="A25" s="138">
        <v>13</v>
      </c>
      <c r="B25" s="380">
        <v>1</v>
      </c>
      <c r="C25" s="138">
        <v>29</v>
      </c>
      <c r="D25" s="196"/>
      <c r="E25" s="157"/>
      <c r="F25" s="681"/>
      <c r="G25" s="197" t="s">
        <v>103</v>
      </c>
      <c r="H25" s="199"/>
      <c r="I25" s="684"/>
      <c r="J25" s="690"/>
      <c r="K25" s="687"/>
      <c r="L25" s="690"/>
      <c r="M25" s="696"/>
      <c r="N25" s="693"/>
      <c r="O25" s="693"/>
      <c r="P25" s="655"/>
      <c r="Q25" s="331"/>
      <c r="R25" s="235"/>
      <c r="S25" s="332"/>
      <c r="T25" s="235"/>
      <c r="U25" s="333"/>
      <c r="V25" s="462" t="s">
        <v>101</v>
      </c>
      <c r="W25" s="159"/>
      <c r="Z25" s="194"/>
      <c r="AA25" s="195"/>
    </row>
    <row r="26" spans="1:27" ht="31.5" customHeight="1" thickTop="1" thickBot="1" x14ac:dyDescent="0.3">
      <c r="A26" s="138">
        <v>14</v>
      </c>
      <c r="B26" s="196"/>
      <c r="C26" s="138">
        <v>30</v>
      </c>
      <c r="D26" s="196"/>
      <c r="E26" s="157"/>
      <c r="F26" s="681"/>
      <c r="G26" s="232">
        <f>5614.6+B12</f>
        <v>5623.9000000000005</v>
      </c>
      <c r="H26" s="199">
        <f>4333.4+B12</f>
        <v>4342.7</v>
      </c>
      <c r="I26" s="684"/>
      <c r="J26" s="690"/>
      <c r="K26" s="687"/>
      <c r="L26" s="690"/>
      <c r="M26" s="696"/>
      <c r="N26" s="693"/>
      <c r="O26" s="693"/>
      <c r="P26" s="655"/>
      <c r="Q26" s="652" t="s">
        <v>104</v>
      </c>
      <c r="R26" s="653"/>
      <c r="S26" s="653"/>
      <c r="T26" s="653"/>
      <c r="U26" s="701"/>
      <c r="V26" s="231"/>
      <c r="W26" s="159"/>
      <c r="Z26" s="194"/>
      <c r="AA26" s="195"/>
    </row>
    <row r="27" spans="1:27" ht="31.5" customHeight="1" thickTop="1" x14ac:dyDescent="0.25">
      <c r="A27" s="138">
        <v>15</v>
      </c>
      <c r="B27" s="196"/>
      <c r="C27" s="138">
        <v>31</v>
      </c>
      <c r="D27" s="196"/>
      <c r="E27" s="157"/>
      <c r="F27" s="681"/>
      <c r="G27" s="197"/>
      <c r="H27" s="199"/>
      <c r="I27" s="684"/>
      <c r="J27" s="690"/>
      <c r="K27" s="687"/>
      <c r="L27" s="690"/>
      <c r="M27" s="696"/>
      <c r="N27" s="693"/>
      <c r="O27" s="693"/>
      <c r="P27" s="655"/>
      <c r="Q27" s="212"/>
      <c r="R27" s="234"/>
      <c r="S27" s="386"/>
      <c r="T27" s="413"/>
      <c r="U27" s="391"/>
      <c r="V27" s="231"/>
      <c r="W27" s="159"/>
      <c r="Z27" s="194"/>
      <c r="AA27" s="195"/>
    </row>
    <row r="28" spans="1:27" ht="31.5" customHeight="1" x14ac:dyDescent="0.25">
      <c r="A28" s="138">
        <v>16</v>
      </c>
      <c r="B28" s="380"/>
      <c r="E28" s="157"/>
      <c r="F28" s="681"/>
      <c r="G28" s="197" t="s">
        <v>105</v>
      </c>
      <c r="H28" s="199"/>
      <c r="I28" s="684"/>
      <c r="J28" s="690"/>
      <c r="K28" s="687"/>
      <c r="L28" s="690"/>
      <c r="M28" s="696"/>
      <c r="N28" s="693"/>
      <c r="O28" s="693"/>
      <c r="P28" s="655"/>
      <c r="Q28" s="331"/>
      <c r="R28" s="235"/>
      <c r="S28" s="386"/>
      <c r="T28" s="235"/>
      <c r="U28" s="387"/>
      <c r="V28" s="236"/>
      <c r="W28" s="159"/>
      <c r="Z28" s="194"/>
      <c r="AA28" s="195"/>
    </row>
    <row r="29" spans="1:27" ht="31.5" customHeight="1" x14ac:dyDescent="0.25">
      <c r="E29" s="157"/>
      <c r="F29" s="681"/>
      <c r="G29" s="232">
        <f>5180.8+B12</f>
        <v>5190.1000000000004</v>
      </c>
      <c r="H29" s="232"/>
      <c r="I29" s="684"/>
      <c r="J29" s="690"/>
      <c r="K29" s="687"/>
      <c r="L29" s="690"/>
      <c r="M29" s="696"/>
      <c r="N29" s="693"/>
      <c r="O29" s="693"/>
      <c r="P29" s="655"/>
      <c r="Q29" s="331"/>
      <c r="R29" s="235"/>
      <c r="S29" s="386"/>
      <c r="T29" s="235"/>
      <c r="U29" s="387"/>
      <c r="V29" s="236"/>
      <c r="W29" s="159"/>
      <c r="Z29" s="194"/>
      <c r="AA29" s="195"/>
    </row>
    <row r="30" spans="1:27" ht="31.5" customHeight="1" x14ac:dyDescent="0.25">
      <c r="E30" s="157"/>
      <c r="F30" s="681"/>
      <c r="G30" s="198"/>
      <c r="H30" s="199"/>
      <c r="I30" s="684"/>
      <c r="J30" s="690"/>
      <c r="K30" s="687"/>
      <c r="L30" s="690"/>
      <c r="M30" s="696"/>
      <c r="N30" s="693"/>
      <c r="O30" s="693"/>
      <c r="P30" s="655"/>
      <c r="Q30" s="329" t="s">
        <v>155</v>
      </c>
      <c r="R30" s="397">
        <v>4583.1000000000004</v>
      </c>
      <c r="S30" s="334">
        <v>45590</v>
      </c>
      <c r="T30" s="398">
        <f>R30-H26</f>
        <v>240.40000000000055</v>
      </c>
      <c r="U30" s="399">
        <f>S30-I2</f>
        <v>407</v>
      </c>
      <c r="V30" s="237" t="s">
        <v>106</v>
      </c>
      <c r="W30" s="159"/>
      <c r="Z30" s="194"/>
      <c r="AA30" s="195"/>
    </row>
    <row r="31" spans="1:27" ht="31.5" customHeight="1" x14ac:dyDescent="0.25">
      <c r="E31" s="157"/>
      <c r="F31" s="681"/>
      <c r="G31" s="198"/>
      <c r="H31" s="199"/>
      <c r="I31" s="684"/>
      <c r="J31" s="690"/>
      <c r="K31" s="687"/>
      <c r="L31" s="690"/>
      <c r="M31" s="696"/>
      <c r="N31" s="693"/>
      <c r="O31" s="693"/>
      <c r="P31" s="655"/>
      <c r="Q31" s="331"/>
      <c r="R31" s="235"/>
      <c r="S31" s="388"/>
      <c r="T31" s="235"/>
      <c r="U31" s="387"/>
      <c r="V31" s="243" t="s">
        <v>99</v>
      </c>
      <c r="W31" s="159"/>
      <c r="Z31" s="194"/>
      <c r="AA31" s="195"/>
    </row>
    <row r="32" spans="1:27" ht="31.5" customHeight="1" x14ac:dyDescent="0.25">
      <c r="E32" s="157"/>
      <c r="F32" s="681"/>
      <c r="G32" s="198"/>
      <c r="H32" s="199"/>
      <c r="I32" s="684"/>
      <c r="J32" s="690"/>
      <c r="K32" s="687"/>
      <c r="L32" s="690"/>
      <c r="M32" s="696"/>
      <c r="N32" s="693"/>
      <c r="O32" s="693"/>
      <c r="P32" s="655"/>
      <c r="Q32" s="331" t="s">
        <v>156</v>
      </c>
      <c r="R32" s="351">
        <v>4515.2</v>
      </c>
      <c r="S32" s="389"/>
      <c r="T32" s="235">
        <f>R32-H26</f>
        <v>172.5</v>
      </c>
      <c r="U32" s="390"/>
      <c r="V32" s="210"/>
      <c r="W32" s="159"/>
      <c r="Z32" s="194"/>
      <c r="AA32" s="195"/>
    </row>
    <row r="33" spans="5:27" ht="31.5" customHeight="1" thickBot="1" x14ac:dyDescent="0.3">
      <c r="E33" s="157"/>
      <c r="F33" s="681"/>
      <c r="G33" s="198"/>
      <c r="H33" s="199"/>
      <c r="I33" s="684"/>
      <c r="J33" s="690"/>
      <c r="K33" s="687"/>
      <c r="L33" s="690"/>
      <c r="M33" s="696"/>
      <c r="N33" s="693"/>
      <c r="O33" s="693"/>
      <c r="P33" s="655"/>
      <c r="Q33" s="698" t="s">
        <v>107</v>
      </c>
      <c r="R33" s="699"/>
      <c r="S33" s="699"/>
      <c r="T33" s="699"/>
      <c r="U33" s="700"/>
      <c r="V33" s="210"/>
      <c r="W33" s="159"/>
      <c r="Z33" s="194"/>
      <c r="AA33" s="195"/>
    </row>
    <row r="34" spans="5:27" ht="31.5" customHeight="1" thickTop="1" x14ac:dyDescent="0.25">
      <c r="E34" s="157"/>
      <c r="F34" s="681"/>
      <c r="G34" s="198"/>
      <c r="H34" s="199"/>
      <c r="I34" s="684"/>
      <c r="J34" s="690"/>
      <c r="K34" s="687"/>
      <c r="L34" s="690"/>
      <c r="M34" s="696"/>
      <c r="N34" s="693"/>
      <c r="O34" s="693"/>
      <c r="P34" s="655"/>
      <c r="Q34" s="331"/>
      <c r="R34" s="392"/>
      <c r="S34" s="352"/>
      <c r="T34" s="385"/>
      <c r="U34" s="357"/>
      <c r="V34" s="238"/>
      <c r="W34" s="159"/>
      <c r="Z34" s="194"/>
      <c r="AA34" s="195"/>
    </row>
    <row r="35" spans="5:27" ht="31.5" customHeight="1" x14ac:dyDescent="0.25">
      <c r="E35" s="157"/>
      <c r="F35" s="681"/>
      <c r="G35" s="198"/>
      <c r="H35" s="199"/>
      <c r="I35" s="684"/>
      <c r="J35" s="690"/>
      <c r="K35" s="687"/>
      <c r="L35" s="690"/>
      <c r="M35" s="696"/>
      <c r="N35" s="693"/>
      <c r="O35" s="693"/>
      <c r="P35" s="655"/>
      <c r="Q35" s="331"/>
      <c r="R35" s="392"/>
      <c r="S35" s="352"/>
      <c r="T35" s="393"/>
      <c r="U35" s="350"/>
      <c r="V35" s="239" t="s">
        <v>108</v>
      </c>
      <c r="W35" s="159"/>
      <c r="Z35" s="194"/>
      <c r="AA35" s="195"/>
    </row>
    <row r="36" spans="5:27" ht="31.5" customHeight="1" x14ac:dyDescent="0.25">
      <c r="E36" s="157"/>
      <c r="F36" s="681"/>
      <c r="G36" s="198"/>
      <c r="H36" s="199"/>
      <c r="I36" s="684"/>
      <c r="J36" s="690"/>
      <c r="K36" s="687"/>
      <c r="L36" s="690"/>
      <c r="M36" s="696"/>
      <c r="N36" s="693"/>
      <c r="O36" s="693"/>
      <c r="P36" s="655"/>
      <c r="Q36" s="359"/>
      <c r="R36" s="235"/>
      <c r="S36" s="388"/>
      <c r="T36" s="235"/>
      <c r="U36" s="394"/>
      <c r="V36" s="243" t="s">
        <v>99</v>
      </c>
      <c r="W36" s="159"/>
      <c r="Z36" s="194"/>
      <c r="AA36" s="195"/>
    </row>
    <row r="37" spans="5:27" ht="31.5" customHeight="1" x14ac:dyDescent="0.25">
      <c r="E37" s="157"/>
      <c r="F37" s="681"/>
      <c r="G37" s="198"/>
      <c r="H37" s="199"/>
      <c r="I37" s="684"/>
      <c r="J37" s="690"/>
      <c r="K37" s="687"/>
      <c r="L37" s="690"/>
      <c r="M37" s="696"/>
      <c r="N37" s="693"/>
      <c r="O37" s="693"/>
      <c r="P37" s="655"/>
      <c r="Q37" s="329"/>
      <c r="R37" s="385"/>
      <c r="S37" s="334"/>
      <c r="T37" s="385"/>
      <c r="U37" s="333"/>
      <c r="V37" s="243"/>
      <c r="W37" s="159"/>
      <c r="Z37" s="194"/>
      <c r="AA37" s="195"/>
    </row>
    <row r="38" spans="5:27" ht="31.5" customHeight="1" x14ac:dyDescent="0.25">
      <c r="E38" s="157"/>
      <c r="F38" s="681"/>
      <c r="G38" s="198"/>
      <c r="H38" s="199"/>
      <c r="I38" s="684"/>
      <c r="J38" s="690"/>
      <c r="K38" s="687"/>
      <c r="L38" s="690"/>
      <c r="M38" s="696"/>
      <c r="N38" s="693"/>
      <c r="O38" s="693"/>
      <c r="P38" s="655"/>
      <c r="Q38" s="331"/>
      <c r="R38" s="395"/>
      <c r="S38" s="332"/>
      <c r="T38" s="396"/>
      <c r="U38" s="358"/>
      <c r="V38" s="248"/>
      <c r="W38" s="159"/>
      <c r="Z38" s="194"/>
      <c r="AA38" s="195"/>
    </row>
    <row r="39" spans="5:27" ht="31.5" customHeight="1" x14ac:dyDescent="0.25">
      <c r="E39" s="157"/>
      <c r="F39" s="681"/>
      <c r="G39" s="198"/>
      <c r="H39" s="199"/>
      <c r="I39" s="684"/>
      <c r="J39" s="690"/>
      <c r="K39" s="687"/>
      <c r="L39" s="690"/>
      <c r="M39" s="696"/>
      <c r="N39" s="693"/>
      <c r="O39" s="693"/>
      <c r="P39" s="655"/>
      <c r="Q39" s="331"/>
      <c r="R39" s="235"/>
      <c r="S39" s="388"/>
      <c r="T39" s="406"/>
      <c r="U39" s="387"/>
      <c r="V39" s="249" t="s">
        <v>25</v>
      </c>
      <c r="W39" s="159"/>
      <c r="Z39" s="194"/>
      <c r="AA39" s="195"/>
    </row>
    <row r="40" spans="5:27" ht="31.5" customHeight="1" x14ac:dyDescent="0.25">
      <c r="E40" s="157"/>
      <c r="F40" s="682"/>
      <c r="G40" s="250"/>
      <c r="H40" s="251"/>
      <c r="I40" s="685"/>
      <c r="J40" s="691"/>
      <c r="K40" s="688"/>
      <c r="L40" s="691"/>
      <c r="M40" s="697"/>
      <c r="N40" s="694"/>
      <c r="O40" s="694"/>
      <c r="P40" s="656"/>
      <c r="Q40" s="331" t="s">
        <v>158</v>
      </c>
      <c r="R40" s="235">
        <v>4416</v>
      </c>
      <c r="S40" s="388"/>
      <c r="T40" s="235">
        <f>R40-H26</f>
        <v>73.300000000000182</v>
      </c>
      <c r="U40" s="387"/>
      <c r="V40" s="253">
        <v>600</v>
      </c>
      <c r="W40" s="159"/>
      <c r="Z40" s="194"/>
      <c r="AA40" s="195"/>
    </row>
    <row r="41" spans="5:27" ht="9.9499999999999993" customHeight="1" thickBot="1" x14ac:dyDescent="0.3">
      <c r="E41" s="157"/>
      <c r="F41" s="158"/>
      <c r="G41" s="158"/>
      <c r="H41" s="254"/>
      <c r="I41" s="255"/>
      <c r="J41" s="256"/>
      <c r="K41" s="257"/>
      <c r="L41" s="256"/>
      <c r="M41" s="258"/>
      <c r="N41" s="259"/>
      <c r="O41" s="259"/>
      <c r="P41" s="259"/>
      <c r="Q41" s="260"/>
      <c r="R41" s="261"/>
      <c r="S41" s="262"/>
      <c r="T41" s="261"/>
      <c r="U41" s="263"/>
      <c r="V41" s="264"/>
      <c r="W41" s="159"/>
    </row>
    <row r="42" spans="5:27" ht="11.25" hidden="1" customHeight="1" x14ac:dyDescent="0.25">
      <c r="E42" s="140"/>
      <c r="F42" s="141"/>
      <c r="G42" s="141"/>
      <c r="H42" s="140"/>
      <c r="I42" s="142"/>
      <c r="J42" s="142"/>
      <c r="K42" s="142"/>
      <c r="L42" s="143"/>
      <c r="M42" s="144"/>
      <c r="N42" s="144"/>
      <c r="O42" s="142"/>
      <c r="P42" s="142"/>
      <c r="Q42" s="143"/>
      <c r="R42" s="145"/>
      <c r="S42" s="146"/>
      <c r="V42" s="149" t="s">
        <v>110</v>
      </c>
    </row>
    <row r="43" spans="5:27" ht="17.25" hidden="1" customHeight="1" thickBot="1" x14ac:dyDescent="0.3">
      <c r="E43" s="140"/>
      <c r="F43" s="152" t="s">
        <v>55</v>
      </c>
      <c r="G43" s="657" t="s">
        <v>56</v>
      </c>
      <c r="H43" s="153" t="s">
        <v>57</v>
      </c>
      <c r="I43" s="659">
        <v>44755</v>
      </c>
      <c r="K43" s="142" t="s">
        <v>58</v>
      </c>
      <c r="L43" s="143"/>
      <c r="M43" s="144"/>
      <c r="N43" s="144"/>
      <c r="O43" s="142"/>
      <c r="P43" s="142"/>
      <c r="Q43" s="143"/>
      <c r="R43" s="145"/>
      <c r="S43" s="146"/>
      <c r="T43" s="145"/>
      <c r="U43" s="140"/>
      <c r="V43" s="142"/>
    </row>
    <row r="44" spans="5:27" ht="18.75" hidden="1" thickBot="1" x14ac:dyDescent="0.3">
      <c r="E44" s="140"/>
      <c r="F44" s="155" t="s">
        <v>59</v>
      </c>
      <c r="G44" s="658"/>
      <c r="H44" s="156" t="s">
        <v>60</v>
      </c>
      <c r="I44" s="660"/>
      <c r="K44" s="142"/>
      <c r="L44" s="143"/>
      <c r="M44" s="144"/>
      <c r="N44" s="144"/>
      <c r="O44" s="142"/>
      <c r="P44" s="142"/>
      <c r="Q44" s="143"/>
      <c r="R44" s="145"/>
      <c r="S44" s="146"/>
      <c r="T44" s="145"/>
      <c r="U44" s="140"/>
      <c r="V44" s="142"/>
    </row>
    <row r="45" spans="5:27" ht="6" hidden="1" customHeight="1" x14ac:dyDescent="0.25">
      <c r="E45" s="140"/>
      <c r="F45" s="141"/>
      <c r="G45" s="141"/>
      <c r="H45" s="140"/>
      <c r="I45" s="142" t="s">
        <v>25</v>
      </c>
      <c r="J45" s="142"/>
      <c r="K45" s="142"/>
      <c r="L45" s="143"/>
      <c r="M45" s="144"/>
      <c r="N45" s="144"/>
      <c r="O45" s="142"/>
      <c r="P45" s="142"/>
      <c r="Q45" s="143"/>
      <c r="R45" s="145"/>
      <c r="S45" s="146"/>
      <c r="T45" s="145"/>
      <c r="U45" s="140"/>
      <c r="V45" s="142"/>
    </row>
    <row r="46" spans="5:27" ht="18" hidden="1" customHeight="1" x14ac:dyDescent="0.25">
      <c r="E46" s="157"/>
      <c r="F46" s="167" t="s">
        <v>61</v>
      </c>
      <c r="G46" s="167"/>
      <c r="H46" s="157"/>
      <c r="I46" s="159"/>
      <c r="J46" s="159"/>
      <c r="K46" s="159"/>
      <c r="L46" s="160"/>
      <c r="M46" s="161"/>
      <c r="N46" s="161"/>
      <c r="O46" s="159"/>
      <c r="P46" s="159"/>
      <c r="Q46" s="160"/>
      <c r="R46" s="162"/>
      <c r="S46" s="163"/>
      <c r="T46" s="162"/>
      <c r="U46" s="157"/>
      <c r="V46" s="164" t="s">
        <v>62</v>
      </c>
      <c r="W46" s="159"/>
    </row>
    <row r="47" spans="5:27" ht="18" hidden="1" customHeight="1" x14ac:dyDescent="0.25">
      <c r="E47" s="157"/>
      <c r="F47" s="167" t="s">
        <v>63</v>
      </c>
      <c r="G47" s="167"/>
      <c r="H47" s="157"/>
      <c r="I47" s="159"/>
      <c r="J47" s="159"/>
      <c r="K47" s="159"/>
      <c r="L47" s="160"/>
      <c r="M47" s="161"/>
      <c r="N47" s="161"/>
      <c r="O47" s="159"/>
      <c r="P47" s="159"/>
      <c r="Q47" s="160"/>
      <c r="R47" s="162"/>
      <c r="S47" s="163"/>
      <c r="T47" s="162"/>
      <c r="U47" s="157"/>
      <c r="V47" s="165" t="s">
        <v>64</v>
      </c>
      <c r="W47" s="159"/>
    </row>
    <row r="48" spans="5:27" ht="15" hidden="1" customHeight="1" x14ac:dyDescent="0.25">
      <c r="E48" s="157"/>
      <c r="F48" s="166"/>
      <c r="G48" s="167" t="s">
        <v>65</v>
      </c>
      <c r="H48" s="166"/>
      <c r="I48" s="159"/>
      <c r="J48" s="159"/>
      <c r="K48" s="159"/>
      <c r="L48" s="160"/>
      <c r="M48" s="161"/>
      <c r="N48" s="161"/>
      <c r="O48" s="159"/>
      <c r="P48" s="159"/>
      <c r="Q48" s="160"/>
      <c r="R48" s="162"/>
      <c r="S48" s="163"/>
      <c r="T48" s="162"/>
      <c r="U48" s="157"/>
      <c r="V48" s="159"/>
      <c r="W48" s="159"/>
    </row>
    <row r="49" spans="1:27" ht="18.75" hidden="1" customHeight="1" x14ac:dyDescent="0.25">
      <c r="E49" s="157"/>
      <c r="F49" s="168"/>
      <c r="G49" s="167" t="s">
        <v>66</v>
      </c>
      <c r="H49" s="157"/>
      <c r="I49" s="159"/>
      <c r="J49" s="159"/>
      <c r="K49" s="159"/>
      <c r="L49" s="160"/>
      <c r="M49" s="161"/>
      <c r="N49" s="161"/>
      <c r="O49" s="159"/>
      <c r="P49" s="159"/>
      <c r="Q49" s="160"/>
      <c r="R49" s="162"/>
      <c r="S49" s="163"/>
      <c r="T49" s="162"/>
      <c r="U49" s="157"/>
      <c r="V49" s="159"/>
      <c r="W49" s="159"/>
    </row>
    <row r="50" spans="1:27" ht="30" hidden="1" customHeight="1" x14ac:dyDescent="0.25">
      <c r="E50" s="157"/>
      <c r="F50" s="166"/>
      <c r="G50" s="166"/>
      <c r="H50" s="168"/>
      <c r="I50" s="663" t="s">
        <v>111</v>
      </c>
      <c r="J50" s="664"/>
      <c r="K50" s="664"/>
      <c r="L50" s="664"/>
      <c r="M50" s="665" t="s">
        <v>112</v>
      </c>
      <c r="N50" s="666"/>
      <c r="O50" s="666"/>
      <c r="P50" s="666"/>
      <c r="Q50" s="667" t="s">
        <v>113</v>
      </c>
      <c r="R50" s="668"/>
      <c r="S50" s="668"/>
      <c r="T50" s="668"/>
      <c r="U50" s="669"/>
      <c r="V50" s="172"/>
      <c r="W50" s="159"/>
    </row>
    <row r="51" spans="1:27" ht="54.75" hidden="1" customHeight="1" x14ac:dyDescent="0.25">
      <c r="E51" s="157"/>
      <c r="F51" s="265" t="s">
        <v>70</v>
      </c>
      <c r="G51" s="266" t="s">
        <v>71</v>
      </c>
      <c r="H51" s="266" t="s">
        <v>72</v>
      </c>
      <c r="I51" s="267" t="s">
        <v>73</v>
      </c>
      <c r="J51" s="268" t="s">
        <v>74</v>
      </c>
      <c r="K51" s="267" t="s">
        <v>75</v>
      </c>
      <c r="L51" s="269" t="s">
        <v>76</v>
      </c>
      <c r="M51" s="270" t="s">
        <v>77</v>
      </c>
      <c r="N51" s="268" t="s">
        <v>74</v>
      </c>
      <c r="O51" s="271" t="s">
        <v>76</v>
      </c>
      <c r="P51" s="269" t="s">
        <v>78</v>
      </c>
      <c r="Q51" s="272" t="s">
        <v>77</v>
      </c>
      <c r="R51" s="670" t="s">
        <v>114</v>
      </c>
      <c r="S51" s="671"/>
      <c r="T51" s="672" t="s">
        <v>115</v>
      </c>
      <c r="U51" s="673"/>
      <c r="V51" s="273" t="s">
        <v>81</v>
      </c>
      <c r="W51" s="159"/>
    </row>
    <row r="52" spans="1:27" ht="36.75" hidden="1" thickBot="1" x14ac:dyDescent="0.3">
      <c r="E52" s="157"/>
      <c r="F52" s="274" t="s">
        <v>82</v>
      </c>
      <c r="G52" s="275" t="s">
        <v>83</v>
      </c>
      <c r="H52" s="276" t="s">
        <v>84</v>
      </c>
      <c r="I52" s="277" t="s">
        <v>85</v>
      </c>
      <c r="J52" s="277" t="s">
        <v>86</v>
      </c>
      <c r="K52" s="328" t="s">
        <v>87</v>
      </c>
      <c r="L52" s="278" t="s">
        <v>88</v>
      </c>
      <c r="M52" s="279" t="s">
        <v>89</v>
      </c>
      <c r="N52" s="277" t="s">
        <v>90</v>
      </c>
      <c r="O52" s="280" t="s">
        <v>88</v>
      </c>
      <c r="P52" s="278" t="s">
        <v>91</v>
      </c>
      <c r="Q52" s="281" t="s">
        <v>89</v>
      </c>
      <c r="R52" s="282" t="s">
        <v>116</v>
      </c>
      <c r="S52" s="283" t="s">
        <v>117</v>
      </c>
      <c r="T52" s="282" t="s">
        <v>116</v>
      </c>
      <c r="U52" s="284" t="s">
        <v>118</v>
      </c>
      <c r="V52" s="285" t="s">
        <v>51</v>
      </c>
      <c r="W52" s="159"/>
    </row>
    <row r="53" spans="1:27" ht="31.5" customHeight="1" thickTop="1" thickBot="1" x14ac:dyDescent="0.3">
      <c r="A53" s="190" t="s">
        <v>95</v>
      </c>
      <c r="B53" s="139">
        <f>SUM(B54:B72,D54:D71)</f>
        <v>17.899999999999999</v>
      </c>
      <c r="C53" s="190"/>
      <c r="E53" s="157"/>
      <c r="F53" s="680" t="s">
        <v>147</v>
      </c>
      <c r="G53" s="191" t="s">
        <v>119</v>
      </c>
      <c r="H53" s="192"/>
      <c r="I53" s="683" t="s">
        <v>16</v>
      </c>
      <c r="J53" s="689"/>
      <c r="K53" s="703"/>
      <c r="L53" s="692"/>
      <c r="M53" s="695" t="s">
        <v>166</v>
      </c>
      <c r="N53" s="692" t="s">
        <v>167</v>
      </c>
      <c r="O53" s="692" t="s">
        <v>187</v>
      </c>
      <c r="P53" s="654" t="s">
        <v>168</v>
      </c>
      <c r="Q53" s="652" t="s">
        <v>97</v>
      </c>
      <c r="R53" s="653"/>
      <c r="S53" s="653"/>
      <c r="T53" s="653"/>
      <c r="U53" s="653"/>
      <c r="V53" s="193" t="s">
        <v>98</v>
      </c>
      <c r="W53" s="159"/>
      <c r="Z53" s="194" t="str">
        <f ca="1">IF(S53="","",(S53-TODAY()))</f>
        <v/>
      </c>
      <c r="AA53" s="195"/>
    </row>
    <row r="54" spans="1:27" ht="31.5" customHeight="1" thickTop="1" x14ac:dyDescent="0.25">
      <c r="A54" s="138">
        <v>1</v>
      </c>
      <c r="B54" s="196"/>
      <c r="C54" s="138">
        <v>17</v>
      </c>
      <c r="D54" s="196"/>
      <c r="E54" s="157"/>
      <c r="F54" s="681"/>
      <c r="G54" s="198"/>
      <c r="H54" s="199"/>
      <c r="I54" s="684"/>
      <c r="J54" s="702"/>
      <c r="K54" s="703"/>
      <c r="L54" s="704"/>
      <c r="M54" s="696"/>
      <c r="N54" s="693"/>
      <c r="O54" s="693"/>
      <c r="P54" s="655"/>
      <c r="Q54" s="200" t="s">
        <v>126</v>
      </c>
      <c r="R54" s="201">
        <v>4309.3</v>
      </c>
      <c r="S54" s="202"/>
      <c r="T54" s="203">
        <f>R54-H70</f>
        <v>5.4000000000005457</v>
      </c>
      <c r="U54" s="233"/>
      <c r="V54" s="204" t="s">
        <v>99</v>
      </c>
      <c r="W54" s="159"/>
      <c r="Z54" s="194"/>
      <c r="AA54" s="195"/>
    </row>
    <row r="55" spans="1:27" ht="31.5" customHeight="1" x14ac:dyDescent="0.25">
      <c r="A55" s="138">
        <v>2</v>
      </c>
      <c r="B55" s="196"/>
      <c r="C55" s="138">
        <v>18</v>
      </c>
      <c r="D55" s="196"/>
      <c r="E55" s="157"/>
      <c r="F55" s="681"/>
      <c r="G55" s="198"/>
      <c r="H55" s="199"/>
      <c r="I55" s="684"/>
      <c r="J55" s="702"/>
      <c r="K55" s="703"/>
      <c r="L55" s="704"/>
      <c r="M55" s="696"/>
      <c r="N55" s="693"/>
      <c r="O55" s="693"/>
      <c r="P55" s="655"/>
      <c r="Q55" s="205" t="s">
        <v>127</v>
      </c>
      <c r="R55" s="201">
        <v>4316.3</v>
      </c>
      <c r="S55" s="202"/>
      <c r="T55" s="203">
        <f>R55-H70</f>
        <v>12.400000000000546</v>
      </c>
      <c r="U55" s="209"/>
      <c r="V55" s="210"/>
      <c r="W55" s="159"/>
      <c r="Z55" s="194"/>
      <c r="AA55" s="195"/>
    </row>
    <row r="56" spans="1:27" ht="31.5" customHeight="1" x14ac:dyDescent="0.25">
      <c r="A56" s="138">
        <v>3</v>
      </c>
      <c r="B56" s="196"/>
      <c r="C56" s="138">
        <v>19</v>
      </c>
      <c r="D56" s="196"/>
      <c r="E56" s="157"/>
      <c r="F56" s="681"/>
      <c r="G56" s="198"/>
      <c r="H56" s="199"/>
      <c r="I56" s="684"/>
      <c r="J56" s="702"/>
      <c r="K56" s="703"/>
      <c r="L56" s="704"/>
      <c r="M56" s="696"/>
      <c r="N56" s="693"/>
      <c r="O56" s="693"/>
      <c r="P56" s="655"/>
      <c r="Q56" s="205" t="s">
        <v>128</v>
      </c>
      <c r="R56" s="206">
        <v>4311.3</v>
      </c>
      <c r="S56" s="207"/>
      <c r="T56" s="208">
        <f>R56-H70</f>
        <v>7.4000000000005457</v>
      </c>
      <c r="U56" s="209"/>
      <c r="V56" s="210"/>
      <c r="W56" s="159"/>
      <c r="Z56" s="194"/>
      <c r="AA56" s="195"/>
    </row>
    <row r="57" spans="1:27" ht="31.5" customHeight="1" x14ac:dyDescent="0.25">
      <c r="A57" s="138">
        <v>4</v>
      </c>
      <c r="B57" s="196">
        <v>1.7</v>
      </c>
      <c r="C57" s="138">
        <v>20</v>
      </c>
      <c r="D57" s="196"/>
      <c r="E57" s="157"/>
      <c r="F57" s="681"/>
      <c r="G57" s="198"/>
      <c r="H57" s="199"/>
      <c r="I57" s="684"/>
      <c r="J57" s="702"/>
      <c r="K57" s="703"/>
      <c r="L57" s="704"/>
      <c r="M57" s="696"/>
      <c r="N57" s="693"/>
      <c r="O57" s="693"/>
      <c r="P57" s="655"/>
      <c r="Q57" s="212" t="s">
        <v>129</v>
      </c>
      <c r="R57" s="206">
        <v>4318</v>
      </c>
      <c r="S57" s="207"/>
      <c r="T57" s="211">
        <f>R57-H70</f>
        <v>14.100000000000364</v>
      </c>
      <c r="U57" s="215"/>
      <c r="V57" s="210"/>
      <c r="W57" s="159"/>
      <c r="Z57" s="194"/>
      <c r="AA57" s="195"/>
    </row>
    <row r="58" spans="1:27" ht="31.5" customHeight="1" thickBot="1" x14ac:dyDescent="0.3">
      <c r="A58" s="138">
        <v>5</v>
      </c>
      <c r="B58" s="196">
        <v>1.6</v>
      </c>
      <c r="C58" s="138">
        <v>21</v>
      </c>
      <c r="D58" s="196"/>
      <c r="E58" s="157"/>
      <c r="F58" s="681"/>
      <c r="G58" s="198"/>
      <c r="H58" s="199"/>
      <c r="I58" s="684"/>
      <c r="J58" s="702"/>
      <c r="K58" s="703"/>
      <c r="L58" s="704"/>
      <c r="M58" s="696"/>
      <c r="N58" s="693"/>
      <c r="O58" s="693"/>
      <c r="P58" s="655"/>
      <c r="Q58" s="286" t="s">
        <v>134</v>
      </c>
      <c r="R58" s="287">
        <v>4518</v>
      </c>
      <c r="S58" s="220"/>
      <c r="T58" s="287">
        <f>R58-H70</f>
        <v>214.10000000000036</v>
      </c>
      <c r="U58" s="342"/>
      <c r="V58" s="218"/>
      <c r="W58" s="159"/>
      <c r="Z58" s="194"/>
      <c r="AA58" s="195"/>
    </row>
    <row r="59" spans="1:27" ht="31.5" customHeight="1" thickTop="1" x14ac:dyDescent="0.25">
      <c r="A59" s="138">
        <v>6</v>
      </c>
      <c r="B59" s="196"/>
      <c r="C59" s="138">
        <v>22</v>
      </c>
      <c r="D59" s="196"/>
      <c r="E59" s="157"/>
      <c r="F59" s="681"/>
      <c r="G59" s="198"/>
      <c r="H59" s="199"/>
      <c r="I59" s="684"/>
      <c r="J59" s="702"/>
      <c r="K59" s="703"/>
      <c r="L59" s="704"/>
      <c r="M59" s="696"/>
      <c r="N59" s="693"/>
      <c r="O59" s="693"/>
      <c r="P59" s="655"/>
      <c r="Q59" s="339" t="s">
        <v>144</v>
      </c>
      <c r="R59" s="337"/>
      <c r="S59" s="340">
        <v>45197</v>
      </c>
      <c r="T59" s="337"/>
      <c r="U59" s="341">
        <f>S59-I2</f>
        <v>14</v>
      </c>
      <c r="V59" s="222" t="s">
        <v>100</v>
      </c>
      <c r="W59" s="159"/>
      <c r="Z59" s="194"/>
      <c r="AA59" s="195"/>
    </row>
    <row r="60" spans="1:27" ht="31.5" customHeight="1" x14ac:dyDescent="0.25">
      <c r="A60" s="138">
        <v>7</v>
      </c>
      <c r="B60" s="380"/>
      <c r="C60" s="138">
        <v>23</v>
      </c>
      <c r="D60" s="196"/>
      <c r="E60" s="157"/>
      <c r="F60" s="681"/>
      <c r="G60" s="198"/>
      <c r="H60" s="199"/>
      <c r="I60" s="684"/>
      <c r="J60" s="702"/>
      <c r="K60" s="703"/>
      <c r="L60" s="704"/>
      <c r="M60" s="696"/>
      <c r="N60" s="693"/>
      <c r="O60" s="693"/>
      <c r="P60" s="655"/>
      <c r="Q60" s="212" t="s">
        <v>132</v>
      </c>
      <c r="R60" s="223"/>
      <c r="S60" s="224">
        <v>45240</v>
      </c>
      <c r="T60" s="223"/>
      <c r="U60" s="225">
        <f>S60-I2</f>
        <v>57</v>
      </c>
      <c r="V60" s="651" t="s">
        <v>101</v>
      </c>
      <c r="W60" s="159"/>
      <c r="Z60" s="194"/>
      <c r="AA60" s="195"/>
    </row>
    <row r="61" spans="1:27" ht="31.5" customHeight="1" x14ac:dyDescent="0.25">
      <c r="A61" s="138">
        <v>8</v>
      </c>
      <c r="B61" s="196"/>
      <c r="C61" s="138">
        <v>24</v>
      </c>
      <c r="D61" s="196"/>
      <c r="E61" s="157"/>
      <c r="F61" s="681"/>
      <c r="G61" s="198"/>
      <c r="H61" s="199"/>
      <c r="I61" s="684"/>
      <c r="J61" s="702"/>
      <c r="K61" s="703"/>
      <c r="L61" s="704"/>
      <c r="M61" s="696"/>
      <c r="N61" s="693"/>
      <c r="O61" s="693"/>
      <c r="P61" s="655"/>
      <c r="Q61" s="288" t="s">
        <v>133</v>
      </c>
      <c r="R61" s="223"/>
      <c r="S61" s="289">
        <v>45317</v>
      </c>
      <c r="T61" s="223"/>
      <c r="U61" s="290">
        <f>S61-I2</f>
        <v>134</v>
      </c>
      <c r="V61" s="651"/>
      <c r="W61" s="159"/>
      <c r="Z61" s="194"/>
      <c r="AA61" s="195"/>
    </row>
    <row r="62" spans="1:27" ht="31.5" customHeight="1" x14ac:dyDescent="0.25">
      <c r="A62" s="138">
        <v>9</v>
      </c>
      <c r="B62" s="196">
        <v>2</v>
      </c>
      <c r="C62" s="138">
        <v>25</v>
      </c>
      <c r="D62" s="196"/>
      <c r="E62" s="157"/>
      <c r="F62" s="681"/>
      <c r="G62" s="198"/>
      <c r="H62" s="199"/>
      <c r="I62" s="684"/>
      <c r="J62" s="702"/>
      <c r="K62" s="703"/>
      <c r="L62" s="704"/>
      <c r="M62" s="696"/>
      <c r="N62" s="693"/>
      <c r="O62" s="693"/>
      <c r="P62" s="655"/>
      <c r="Q62" s="288" t="s">
        <v>135</v>
      </c>
      <c r="R62" s="223"/>
      <c r="S62" s="289">
        <v>45443</v>
      </c>
      <c r="T62" s="223"/>
      <c r="U62" s="341">
        <f>S62-I2</f>
        <v>260</v>
      </c>
      <c r="V62" s="222"/>
      <c r="W62" s="159"/>
      <c r="Z62" s="194"/>
      <c r="AA62" s="195"/>
    </row>
    <row r="63" spans="1:27" ht="31.5" customHeight="1" thickBot="1" x14ac:dyDescent="0.3">
      <c r="A63" s="138">
        <v>10</v>
      </c>
      <c r="B63" s="196"/>
      <c r="C63" s="138">
        <v>26</v>
      </c>
      <c r="D63" s="196"/>
      <c r="E63" s="157"/>
      <c r="F63" s="681"/>
      <c r="G63" s="198"/>
      <c r="H63" s="199"/>
      <c r="I63" s="684"/>
      <c r="J63" s="702"/>
      <c r="K63" s="703"/>
      <c r="L63" s="704"/>
      <c r="M63" s="696"/>
      <c r="N63" s="693"/>
      <c r="O63" s="693"/>
      <c r="P63" s="655"/>
      <c r="Q63" s="345" t="s">
        <v>136</v>
      </c>
      <c r="R63" s="343"/>
      <c r="S63" s="346">
        <v>45808</v>
      </c>
      <c r="T63" s="343"/>
      <c r="U63" s="344">
        <f>S63-I2</f>
        <v>625</v>
      </c>
      <c r="V63" s="222"/>
      <c r="W63" s="159"/>
      <c r="Z63" s="194"/>
      <c r="AA63" s="195"/>
    </row>
    <row r="64" spans="1:27" ht="31.5" customHeight="1" thickTop="1" x14ac:dyDescent="0.25">
      <c r="A64" s="138">
        <v>11</v>
      </c>
      <c r="B64" s="196">
        <v>5.2</v>
      </c>
      <c r="C64" s="138">
        <v>27</v>
      </c>
      <c r="D64" s="196"/>
      <c r="E64" s="157"/>
      <c r="F64" s="681"/>
      <c r="G64" s="198"/>
      <c r="H64" s="199"/>
      <c r="I64" s="684"/>
      <c r="J64" s="702"/>
      <c r="K64" s="703"/>
      <c r="L64" s="704"/>
      <c r="M64" s="696"/>
      <c r="N64" s="693"/>
      <c r="O64" s="693"/>
      <c r="P64" s="655"/>
      <c r="Q64" s="339" t="s">
        <v>140</v>
      </c>
      <c r="R64" s="347">
        <v>4306.5</v>
      </c>
      <c r="S64" s="348">
        <v>45187</v>
      </c>
      <c r="T64" s="349">
        <f>R64-H70</f>
        <v>2.6000000000003638</v>
      </c>
      <c r="U64" s="350">
        <f>S64-I2</f>
        <v>4</v>
      </c>
      <c r="V64" s="229"/>
      <c r="W64" s="159"/>
      <c r="Z64" s="194"/>
      <c r="AA64" s="195"/>
    </row>
    <row r="65" spans="1:27" ht="31.5" customHeight="1" x14ac:dyDescent="0.25">
      <c r="A65" s="138">
        <v>12</v>
      </c>
      <c r="B65" s="196">
        <v>5.4</v>
      </c>
      <c r="C65" s="138">
        <v>28</v>
      </c>
      <c r="D65" s="196"/>
      <c r="E65" s="157"/>
      <c r="F65" s="681"/>
      <c r="G65" s="197"/>
      <c r="H65" s="199"/>
      <c r="I65" s="684"/>
      <c r="J65" s="702"/>
      <c r="K65" s="703"/>
      <c r="L65" s="704"/>
      <c r="M65" s="696"/>
      <c r="N65" s="693"/>
      <c r="O65" s="693"/>
      <c r="P65" s="655"/>
      <c r="Q65" s="339" t="s">
        <v>130</v>
      </c>
      <c r="R65" s="347">
        <v>4318</v>
      </c>
      <c r="S65" s="348">
        <v>45260</v>
      </c>
      <c r="T65" s="349">
        <f>R65-H70</f>
        <v>14.100000000000364</v>
      </c>
      <c r="U65" s="350">
        <f>S65-I2</f>
        <v>77</v>
      </c>
      <c r="V65" s="230" t="s">
        <v>120</v>
      </c>
      <c r="W65" s="159"/>
      <c r="Z65" s="194" t="str">
        <f ca="1">IF(S53="","",(S53-TODAY()))</f>
        <v/>
      </c>
      <c r="AA65" s="195"/>
    </row>
    <row r="66" spans="1:27" ht="31.5" customHeight="1" x14ac:dyDescent="0.25">
      <c r="A66" s="138">
        <v>13</v>
      </c>
      <c r="B66" s="196">
        <v>2</v>
      </c>
      <c r="C66" s="138">
        <v>29</v>
      </c>
      <c r="D66" s="196"/>
      <c r="E66" s="157"/>
      <c r="F66" s="681"/>
      <c r="G66" s="197"/>
      <c r="H66" s="232"/>
      <c r="I66" s="684"/>
      <c r="J66" s="702"/>
      <c r="K66" s="703"/>
      <c r="L66" s="704"/>
      <c r="M66" s="696"/>
      <c r="N66" s="693"/>
      <c r="O66" s="693"/>
      <c r="P66" s="655"/>
      <c r="Q66" s="338" t="s">
        <v>137</v>
      </c>
      <c r="R66" s="351">
        <v>4518</v>
      </c>
      <c r="S66" s="352">
        <v>45808</v>
      </c>
      <c r="T66" s="351">
        <f>R66-H70</f>
        <v>214.10000000000036</v>
      </c>
      <c r="U66" s="353">
        <f>S66-I2</f>
        <v>625</v>
      </c>
      <c r="V66" s="231" t="s">
        <v>101</v>
      </c>
      <c r="W66" s="159"/>
      <c r="Z66" s="194"/>
      <c r="AA66" s="195"/>
    </row>
    <row r="67" spans="1:27" ht="31.5" customHeight="1" x14ac:dyDescent="0.25">
      <c r="A67" s="138">
        <v>14</v>
      </c>
      <c r="B67" s="196"/>
      <c r="C67" s="138">
        <v>30</v>
      </c>
      <c r="D67" s="196"/>
      <c r="E67" s="157"/>
      <c r="F67" s="681"/>
      <c r="G67" s="198"/>
      <c r="H67" s="199"/>
      <c r="I67" s="684"/>
      <c r="J67" s="702"/>
      <c r="K67" s="703"/>
      <c r="L67" s="704"/>
      <c r="M67" s="696"/>
      <c r="N67" s="693"/>
      <c r="O67" s="693"/>
      <c r="P67" s="655"/>
      <c r="Q67" s="338" t="s">
        <v>141</v>
      </c>
      <c r="R67" s="347">
        <v>4618</v>
      </c>
      <c r="S67" s="354">
        <v>45808</v>
      </c>
      <c r="T67" s="349">
        <f>R67-H70</f>
        <v>314.10000000000036</v>
      </c>
      <c r="U67" s="350">
        <f>S67-I2</f>
        <v>625</v>
      </c>
      <c r="V67" s="222"/>
      <c r="W67" s="159"/>
      <c r="Z67" s="194"/>
      <c r="AA67" s="195"/>
    </row>
    <row r="68" spans="1:27" ht="31.5" customHeight="1" x14ac:dyDescent="0.25">
      <c r="A68" s="138">
        <v>15</v>
      </c>
      <c r="B68" s="196"/>
      <c r="C68" s="138">
        <v>31</v>
      </c>
      <c r="D68" s="196"/>
      <c r="E68" s="157"/>
      <c r="F68" s="681"/>
      <c r="G68" s="197"/>
      <c r="H68" s="199"/>
      <c r="I68" s="684"/>
      <c r="J68" s="702"/>
      <c r="K68" s="703"/>
      <c r="L68" s="704"/>
      <c r="M68" s="696"/>
      <c r="N68" s="693"/>
      <c r="O68" s="693"/>
      <c r="P68" s="655"/>
      <c r="Q68" s="339" t="s">
        <v>142</v>
      </c>
      <c r="R68" s="347">
        <v>4818</v>
      </c>
      <c r="S68" s="348">
        <v>45808</v>
      </c>
      <c r="T68" s="349">
        <f>R68-H70</f>
        <v>514.10000000000036</v>
      </c>
      <c r="U68" s="350">
        <f>S68-I2</f>
        <v>625</v>
      </c>
      <c r="V68" s="230"/>
      <c r="W68" s="159"/>
      <c r="Z68" s="194" t="str">
        <f ca="1">IF(S56="","",(S56-TODAY()))</f>
        <v/>
      </c>
      <c r="AA68" s="195"/>
    </row>
    <row r="69" spans="1:27" ht="31.5" customHeight="1" x14ac:dyDescent="0.25">
      <c r="A69" s="138">
        <v>16</v>
      </c>
      <c r="B69" s="196"/>
      <c r="D69" s="355"/>
      <c r="E69" s="157"/>
      <c r="F69" s="681"/>
      <c r="G69" s="197" t="s">
        <v>103</v>
      </c>
      <c r="H69" s="232"/>
      <c r="I69" s="684"/>
      <c r="J69" s="702"/>
      <c r="K69" s="703"/>
      <c r="L69" s="704"/>
      <c r="M69" s="696"/>
      <c r="N69" s="693"/>
      <c r="O69" s="693"/>
      <c r="P69" s="655"/>
      <c r="Q69" s="338" t="s">
        <v>139</v>
      </c>
      <c r="R69" s="351">
        <v>5418</v>
      </c>
      <c r="S69" s="352">
        <v>45808</v>
      </c>
      <c r="T69" s="351">
        <f>R69-H70</f>
        <v>1114.1000000000004</v>
      </c>
      <c r="U69" s="353">
        <f>S69-I2</f>
        <v>625</v>
      </c>
      <c r="V69" s="231"/>
      <c r="W69" s="159"/>
      <c r="Z69" s="194"/>
      <c r="AA69" s="195"/>
    </row>
    <row r="70" spans="1:27" ht="31.5" customHeight="1" x14ac:dyDescent="0.25">
      <c r="E70" s="157"/>
      <c r="F70" s="681"/>
      <c r="G70" s="232">
        <f>4828.3+B53</f>
        <v>4846.2</v>
      </c>
      <c r="H70" s="232">
        <f>4286+B53</f>
        <v>4303.8999999999996</v>
      </c>
      <c r="I70" s="684"/>
      <c r="J70" s="702"/>
      <c r="K70" s="703"/>
      <c r="L70" s="704"/>
      <c r="M70" s="696"/>
      <c r="N70" s="693"/>
      <c r="O70" s="693"/>
      <c r="P70" s="655"/>
      <c r="Q70" s="338"/>
      <c r="R70" s="223"/>
      <c r="S70" s="216"/>
      <c r="T70" s="223"/>
      <c r="U70" s="217"/>
      <c r="V70" s="230"/>
      <c r="W70" s="159"/>
      <c r="Z70" s="194"/>
      <c r="AA70" s="195"/>
    </row>
    <row r="71" spans="1:27" ht="31.5" customHeight="1" thickBot="1" x14ac:dyDescent="0.3">
      <c r="E71" s="157"/>
      <c r="F71" s="681"/>
      <c r="G71" s="197"/>
      <c r="H71" s="232"/>
      <c r="I71" s="684"/>
      <c r="J71" s="702"/>
      <c r="K71" s="703"/>
      <c r="L71" s="704"/>
      <c r="M71" s="696"/>
      <c r="N71" s="693"/>
      <c r="O71" s="693"/>
      <c r="P71" s="655"/>
      <c r="Q71" s="339"/>
      <c r="R71" s="223"/>
      <c r="S71" s="216"/>
      <c r="T71" s="223"/>
      <c r="U71" s="217"/>
      <c r="V71" s="231"/>
      <c r="W71" s="159"/>
      <c r="Z71" s="194"/>
      <c r="AA71" s="195"/>
    </row>
    <row r="72" spans="1:27" ht="31.5" customHeight="1" thickTop="1" thickBot="1" x14ac:dyDescent="0.3">
      <c r="E72" s="157"/>
      <c r="F72" s="681"/>
      <c r="G72" s="197" t="s">
        <v>105</v>
      </c>
      <c r="H72" s="232"/>
      <c r="I72" s="684"/>
      <c r="J72" s="702"/>
      <c r="K72" s="703"/>
      <c r="L72" s="704"/>
      <c r="M72" s="696"/>
      <c r="N72" s="693"/>
      <c r="O72" s="693"/>
      <c r="P72" s="655"/>
      <c r="Q72" s="652" t="s">
        <v>104</v>
      </c>
      <c r="R72" s="653"/>
      <c r="S72" s="653"/>
      <c r="T72" s="653"/>
      <c r="U72" s="653"/>
      <c r="V72" s="236"/>
      <c r="W72" s="159"/>
      <c r="Z72" s="194"/>
      <c r="AA72" s="195"/>
    </row>
    <row r="73" spans="1:27" ht="31.5" customHeight="1" thickTop="1" x14ac:dyDescent="0.25">
      <c r="E73" s="157"/>
      <c r="F73" s="681"/>
      <c r="G73" s="232">
        <f>5531.8+B53</f>
        <v>5549.7</v>
      </c>
      <c r="H73" s="199"/>
      <c r="I73" s="684"/>
      <c r="J73" s="702"/>
      <c r="K73" s="703"/>
      <c r="L73" s="704"/>
      <c r="M73" s="696"/>
      <c r="N73" s="693"/>
      <c r="O73" s="693"/>
      <c r="P73" s="655"/>
      <c r="Q73" s="331"/>
      <c r="R73" s="235"/>
      <c r="S73" s="291"/>
      <c r="T73" s="307"/>
      <c r="U73" s="307"/>
      <c r="V73" s="236"/>
      <c r="W73" s="159"/>
      <c r="Z73" s="194"/>
      <c r="AA73" s="195"/>
    </row>
    <row r="74" spans="1:27" ht="31.5" customHeight="1" x14ac:dyDescent="0.25">
      <c r="E74" s="157"/>
      <c r="F74" s="681"/>
      <c r="G74" s="198"/>
      <c r="H74" s="199"/>
      <c r="I74" s="684"/>
      <c r="J74" s="702"/>
      <c r="K74" s="703"/>
      <c r="L74" s="704"/>
      <c r="M74" s="696"/>
      <c r="N74" s="693"/>
      <c r="O74" s="693"/>
      <c r="P74" s="655"/>
      <c r="Q74" s="356" t="s">
        <v>180</v>
      </c>
      <c r="R74" s="439">
        <v>4328</v>
      </c>
      <c r="S74" s="419"/>
      <c r="T74" s="235">
        <f>R74-H70</f>
        <v>24.100000000000364</v>
      </c>
      <c r="U74" s="420"/>
      <c r="V74" s="237" t="s">
        <v>106</v>
      </c>
      <c r="W74" s="159"/>
      <c r="Z74" s="194"/>
      <c r="AA74" s="195"/>
    </row>
    <row r="75" spans="1:27" ht="31.5" customHeight="1" x14ac:dyDescent="0.25">
      <c r="E75" s="157"/>
      <c r="F75" s="681"/>
      <c r="G75" s="198"/>
      <c r="H75" s="199"/>
      <c r="I75" s="684"/>
      <c r="J75" s="702"/>
      <c r="K75" s="703"/>
      <c r="L75" s="704"/>
      <c r="M75" s="696"/>
      <c r="N75" s="693"/>
      <c r="O75" s="693"/>
      <c r="P75" s="655"/>
      <c r="Q75" s="331" t="s">
        <v>181</v>
      </c>
      <c r="R75" s="439">
        <v>4316.3</v>
      </c>
      <c r="S75" s="241"/>
      <c r="T75" s="235">
        <f>R75-H70</f>
        <v>12.400000000000546</v>
      </c>
      <c r="U75" s="242"/>
      <c r="V75" s="231" t="s">
        <v>99</v>
      </c>
      <c r="W75" s="159"/>
      <c r="Z75" s="194"/>
      <c r="AA75" s="195"/>
    </row>
    <row r="76" spans="1:27" ht="31.5" customHeight="1" x14ac:dyDescent="0.25">
      <c r="E76" s="157"/>
      <c r="F76" s="681"/>
      <c r="G76" s="198"/>
      <c r="H76" s="199"/>
      <c r="I76" s="684"/>
      <c r="J76" s="702"/>
      <c r="K76" s="703"/>
      <c r="L76" s="704"/>
      <c r="M76" s="696"/>
      <c r="N76" s="693"/>
      <c r="O76" s="693"/>
      <c r="P76" s="655"/>
      <c r="Q76" s="331" t="s">
        <v>182</v>
      </c>
      <c r="R76" s="439">
        <v>4326.3999999999996</v>
      </c>
      <c r="S76" s="421"/>
      <c r="T76" s="235">
        <f>R76-H70</f>
        <v>22.5</v>
      </c>
      <c r="U76" s="422"/>
      <c r="V76" s="210"/>
      <c r="W76" s="159"/>
      <c r="Z76" s="194"/>
      <c r="AA76" s="195"/>
    </row>
    <row r="77" spans="1:27" ht="31.5" customHeight="1" thickBot="1" x14ac:dyDescent="0.3">
      <c r="E77" s="157"/>
      <c r="F77" s="681"/>
      <c r="G77" s="198"/>
      <c r="H77" s="199"/>
      <c r="I77" s="684"/>
      <c r="J77" s="702"/>
      <c r="K77" s="703"/>
      <c r="L77" s="704"/>
      <c r="M77" s="696"/>
      <c r="N77" s="693"/>
      <c r="O77" s="693"/>
      <c r="P77" s="655"/>
      <c r="Q77" s="661" t="s">
        <v>107</v>
      </c>
      <c r="R77" s="662"/>
      <c r="S77" s="662"/>
      <c r="T77" s="662"/>
      <c r="U77" s="662"/>
      <c r="V77" s="210"/>
      <c r="W77" s="159"/>
      <c r="Z77" s="194"/>
      <c r="AA77" s="195"/>
    </row>
    <row r="78" spans="1:27" ht="31.5" customHeight="1" thickTop="1" x14ac:dyDescent="0.25">
      <c r="E78" s="157"/>
      <c r="F78" s="681"/>
      <c r="G78" s="198"/>
      <c r="H78" s="199"/>
      <c r="I78" s="684"/>
      <c r="J78" s="702"/>
      <c r="K78" s="703"/>
      <c r="L78" s="704"/>
      <c r="M78" s="696"/>
      <c r="N78" s="693"/>
      <c r="O78" s="693"/>
      <c r="P78" s="655"/>
      <c r="Q78" s="418"/>
      <c r="R78" s="292"/>
      <c r="S78" s="292"/>
      <c r="T78" s="292"/>
      <c r="U78" s="292"/>
      <c r="V78" s="238"/>
      <c r="W78" s="159"/>
      <c r="Z78" s="194"/>
      <c r="AA78" s="195"/>
    </row>
    <row r="79" spans="1:27" ht="31.5" customHeight="1" x14ac:dyDescent="0.25">
      <c r="E79" s="157"/>
      <c r="F79" s="681"/>
      <c r="G79" s="198"/>
      <c r="H79" s="199"/>
      <c r="I79" s="684"/>
      <c r="J79" s="702"/>
      <c r="K79" s="703"/>
      <c r="L79" s="704"/>
      <c r="M79" s="696"/>
      <c r="N79" s="693"/>
      <c r="O79" s="693"/>
      <c r="P79" s="655"/>
      <c r="Q79" s="418"/>
      <c r="R79" s="292"/>
      <c r="S79" s="293"/>
      <c r="T79" s="293"/>
      <c r="U79" s="293"/>
      <c r="V79" s="239" t="s">
        <v>108</v>
      </c>
      <c r="W79" s="159"/>
      <c r="Z79" s="194"/>
      <c r="AA79" s="195"/>
    </row>
    <row r="80" spans="1:27" ht="31.5" customHeight="1" x14ac:dyDescent="0.25">
      <c r="E80" s="157"/>
      <c r="F80" s="681"/>
      <c r="G80" s="198"/>
      <c r="H80" s="199"/>
      <c r="I80" s="684"/>
      <c r="J80" s="702"/>
      <c r="K80" s="703"/>
      <c r="L80" s="704"/>
      <c r="M80" s="696"/>
      <c r="N80" s="693"/>
      <c r="O80" s="693"/>
      <c r="P80" s="655"/>
      <c r="Q80" s="417"/>
      <c r="R80" s="240"/>
      <c r="S80" s="240"/>
      <c r="T80" s="240"/>
      <c r="U80" s="240"/>
      <c r="V80" s="243" t="s">
        <v>99</v>
      </c>
      <c r="W80" s="159"/>
      <c r="Z80" s="194"/>
      <c r="AA80" s="195"/>
    </row>
    <row r="81" spans="5:27" ht="31.5" customHeight="1" x14ac:dyDescent="0.25">
      <c r="E81" s="157"/>
      <c r="F81" s="681"/>
      <c r="G81" s="198"/>
      <c r="H81" s="199"/>
      <c r="I81" s="684"/>
      <c r="J81" s="702"/>
      <c r="K81" s="703"/>
      <c r="L81" s="704"/>
      <c r="M81" s="696"/>
      <c r="N81" s="693"/>
      <c r="O81" s="693"/>
      <c r="P81" s="655"/>
      <c r="Q81" s="438"/>
      <c r="R81" s="240"/>
      <c r="S81" s="244"/>
      <c r="T81" s="244"/>
      <c r="U81" s="244"/>
      <c r="V81" s="243"/>
      <c r="W81" s="159"/>
      <c r="Z81" s="194"/>
      <c r="AA81" s="195"/>
    </row>
    <row r="82" spans="5:27" ht="31.5" customHeight="1" x14ac:dyDescent="0.25">
      <c r="E82" s="157"/>
      <c r="F82" s="681"/>
      <c r="G82" s="198"/>
      <c r="H82" s="199"/>
      <c r="I82" s="684"/>
      <c r="J82" s="702"/>
      <c r="K82" s="703"/>
      <c r="L82" s="704"/>
      <c r="M82" s="696"/>
      <c r="N82" s="693"/>
      <c r="O82" s="693"/>
      <c r="P82" s="655"/>
      <c r="Q82" s="438"/>
      <c r="R82" s="294"/>
      <c r="S82" s="246"/>
      <c r="T82" s="246"/>
      <c r="U82" s="246"/>
      <c r="V82" s="248"/>
      <c r="W82" s="159"/>
      <c r="Z82" s="194"/>
      <c r="AA82" s="195"/>
    </row>
    <row r="83" spans="5:27" ht="31.5" customHeight="1" x14ac:dyDescent="0.25">
      <c r="E83" s="157"/>
      <c r="F83" s="681"/>
      <c r="G83" s="198"/>
      <c r="H83" s="199"/>
      <c r="I83" s="684"/>
      <c r="J83" s="702"/>
      <c r="K83" s="703"/>
      <c r="L83" s="704"/>
      <c r="M83" s="696"/>
      <c r="N83" s="693"/>
      <c r="O83" s="693"/>
      <c r="P83" s="655"/>
      <c r="Q83" s="227"/>
      <c r="R83" s="223"/>
      <c r="S83" s="228"/>
      <c r="T83" s="295"/>
      <c r="U83" s="215"/>
      <c r="V83" s="249" t="s">
        <v>109</v>
      </c>
      <c r="W83" s="159"/>
      <c r="Z83" s="194"/>
      <c r="AA83" s="195"/>
    </row>
    <row r="84" spans="5:27" ht="31.5" customHeight="1" x14ac:dyDescent="0.25">
      <c r="E84" s="157"/>
      <c r="F84" s="682"/>
      <c r="G84" s="250"/>
      <c r="H84" s="251"/>
      <c r="I84" s="685"/>
      <c r="J84" s="252"/>
      <c r="K84" s="703"/>
      <c r="L84" s="705"/>
      <c r="M84" s="697"/>
      <c r="N84" s="694"/>
      <c r="O84" s="694"/>
      <c r="P84" s="656"/>
      <c r="Q84" s="227"/>
      <c r="R84" s="223"/>
      <c r="S84" s="228"/>
      <c r="T84" s="223"/>
      <c r="U84" s="215"/>
      <c r="V84" s="253">
        <v>800</v>
      </c>
      <c r="W84" s="159"/>
      <c r="Z84" s="194"/>
      <c r="AA84" s="195"/>
    </row>
    <row r="85" spans="5:27" ht="9.9499999999999993" customHeight="1" thickBot="1" x14ac:dyDescent="0.3">
      <c r="E85" s="157"/>
      <c r="F85" s="158"/>
      <c r="G85" s="158"/>
      <c r="H85" s="254"/>
      <c r="I85" s="255"/>
      <c r="J85" s="256"/>
      <c r="K85" s="257"/>
      <c r="L85" s="256"/>
      <c r="M85" s="258"/>
      <c r="N85" s="259"/>
      <c r="O85" s="259"/>
      <c r="P85" s="259"/>
      <c r="Q85" s="260"/>
      <c r="R85" s="261"/>
      <c r="S85" s="262"/>
      <c r="T85" s="261"/>
      <c r="U85" s="263"/>
      <c r="V85" s="264"/>
      <c r="W85" s="159"/>
    </row>
    <row r="86" spans="5:27" ht="11.25" hidden="1" customHeight="1" x14ac:dyDescent="0.25">
      <c r="E86" s="140"/>
      <c r="F86" s="141"/>
      <c r="G86" s="141"/>
      <c r="H86" s="140"/>
      <c r="I86" s="142"/>
      <c r="J86" s="142"/>
      <c r="K86" s="142"/>
      <c r="L86" s="143"/>
      <c r="M86" s="144"/>
      <c r="N86" s="144"/>
      <c r="O86" s="142"/>
      <c r="P86" s="142"/>
      <c r="Q86" s="143"/>
      <c r="R86" s="145"/>
      <c r="S86" s="146"/>
      <c r="V86" s="149" t="s">
        <v>110</v>
      </c>
    </row>
    <row r="87" spans="5:27" ht="17.25" hidden="1" customHeight="1" x14ac:dyDescent="0.25">
      <c r="E87" s="140"/>
      <c r="F87" s="152" t="s">
        <v>55</v>
      </c>
      <c r="G87" s="657" t="s">
        <v>56</v>
      </c>
      <c r="H87" s="153" t="s">
        <v>57</v>
      </c>
      <c r="I87" s="659">
        <v>44755</v>
      </c>
      <c r="K87" s="142" t="s">
        <v>58</v>
      </c>
      <c r="L87" s="143"/>
      <c r="M87" s="144"/>
      <c r="N87" s="144"/>
      <c r="O87" s="142"/>
      <c r="P87" s="142"/>
      <c r="Q87" s="143"/>
      <c r="R87" s="145"/>
      <c r="S87" s="146"/>
      <c r="T87" s="145"/>
      <c r="U87" s="140"/>
      <c r="V87" s="142"/>
    </row>
    <row r="88" spans="5:27" ht="18.75" hidden="1" thickBot="1" x14ac:dyDescent="0.3">
      <c r="E88" s="140"/>
      <c r="F88" s="155" t="s">
        <v>59</v>
      </c>
      <c r="G88" s="658"/>
      <c r="H88" s="156" t="s">
        <v>60</v>
      </c>
      <c r="I88" s="660"/>
      <c r="K88" s="142"/>
      <c r="L88" s="143"/>
      <c r="M88" s="144"/>
      <c r="N88" s="144"/>
      <c r="O88" s="142"/>
      <c r="P88" s="142"/>
      <c r="Q88" s="143"/>
      <c r="R88" s="145"/>
      <c r="S88" s="146"/>
      <c r="T88" s="145"/>
      <c r="U88" s="140"/>
      <c r="V88" s="142"/>
    </row>
    <row r="89" spans="5:27" ht="6" hidden="1" customHeight="1" x14ac:dyDescent="0.25">
      <c r="E89" s="140"/>
      <c r="F89" s="141"/>
      <c r="G89" s="141"/>
      <c r="H89" s="140"/>
      <c r="I89" s="142" t="s">
        <v>25</v>
      </c>
      <c r="J89" s="142"/>
      <c r="K89" s="142"/>
      <c r="L89" s="143"/>
      <c r="M89" s="144"/>
      <c r="N89" s="144"/>
      <c r="O89" s="142"/>
      <c r="P89" s="142"/>
      <c r="Q89" s="143"/>
      <c r="R89" s="145"/>
      <c r="S89" s="146"/>
      <c r="T89" s="145"/>
      <c r="U89" s="140"/>
      <c r="V89" s="142"/>
    </row>
    <row r="90" spans="5:27" ht="18" hidden="1" customHeight="1" x14ac:dyDescent="0.25">
      <c r="E90" s="157"/>
      <c r="F90" s="167" t="s">
        <v>61</v>
      </c>
      <c r="G90" s="167"/>
      <c r="H90" s="157"/>
      <c r="I90" s="159"/>
      <c r="J90" s="159"/>
      <c r="K90" s="159"/>
      <c r="L90" s="160"/>
      <c r="M90" s="161"/>
      <c r="N90" s="161"/>
      <c r="O90" s="159"/>
      <c r="P90" s="159"/>
      <c r="Q90" s="160"/>
      <c r="R90" s="162"/>
      <c r="S90" s="163"/>
      <c r="T90" s="162"/>
      <c r="U90" s="157"/>
      <c r="V90" s="164" t="s">
        <v>62</v>
      </c>
      <c r="W90" s="159"/>
    </row>
    <row r="91" spans="5:27" ht="18" hidden="1" customHeight="1" x14ac:dyDescent="0.25">
      <c r="E91" s="157"/>
      <c r="F91" s="167" t="s">
        <v>63</v>
      </c>
      <c r="G91" s="167"/>
      <c r="H91" s="157"/>
      <c r="I91" s="159"/>
      <c r="J91" s="159"/>
      <c r="K91" s="159"/>
      <c r="L91" s="160"/>
      <c r="M91" s="161"/>
      <c r="N91" s="161"/>
      <c r="O91" s="159"/>
      <c r="P91" s="159"/>
      <c r="Q91" s="160"/>
      <c r="R91" s="162"/>
      <c r="S91" s="163"/>
      <c r="T91" s="162"/>
      <c r="U91" s="157"/>
      <c r="V91" s="165" t="s">
        <v>64</v>
      </c>
      <c r="W91" s="159"/>
    </row>
    <row r="92" spans="5:27" ht="15" hidden="1" customHeight="1" x14ac:dyDescent="0.25">
      <c r="E92" s="157"/>
      <c r="F92" s="166"/>
      <c r="G92" s="167" t="s">
        <v>65</v>
      </c>
      <c r="H92" s="166"/>
      <c r="I92" s="159"/>
      <c r="J92" s="159"/>
      <c r="K92" s="159"/>
      <c r="L92" s="160"/>
      <c r="M92" s="161"/>
      <c r="N92" s="161"/>
      <c r="O92" s="159"/>
      <c r="P92" s="159"/>
      <c r="Q92" s="160"/>
      <c r="R92" s="162"/>
      <c r="S92" s="163"/>
      <c r="T92" s="162"/>
      <c r="U92" s="157"/>
      <c r="V92" s="159"/>
      <c r="W92" s="159"/>
    </row>
    <row r="93" spans="5:27" ht="18.75" hidden="1" customHeight="1" x14ac:dyDescent="0.25">
      <c r="E93" s="157"/>
      <c r="F93" s="168"/>
      <c r="G93" s="167" t="s">
        <v>66</v>
      </c>
      <c r="H93" s="157"/>
      <c r="I93" s="159"/>
      <c r="J93" s="159"/>
      <c r="K93" s="159"/>
      <c r="L93" s="160"/>
      <c r="M93" s="161"/>
      <c r="N93" s="161"/>
      <c r="O93" s="159"/>
      <c r="P93" s="159"/>
      <c r="Q93" s="160"/>
      <c r="R93" s="162"/>
      <c r="S93" s="163"/>
      <c r="T93" s="162"/>
      <c r="U93" s="157"/>
      <c r="V93" s="159"/>
      <c r="W93" s="159"/>
    </row>
    <row r="94" spans="5:27" ht="30" hidden="1" customHeight="1" x14ac:dyDescent="0.25">
      <c r="E94" s="157"/>
      <c r="F94" s="166"/>
      <c r="G94" s="166"/>
      <c r="H94" s="168"/>
      <c r="I94" s="663" t="s">
        <v>111</v>
      </c>
      <c r="J94" s="664"/>
      <c r="K94" s="664"/>
      <c r="L94" s="664"/>
      <c r="M94" s="665" t="s">
        <v>112</v>
      </c>
      <c r="N94" s="666"/>
      <c r="O94" s="666"/>
      <c r="P94" s="666"/>
      <c r="Q94" s="667" t="s">
        <v>113</v>
      </c>
      <c r="R94" s="668"/>
      <c r="S94" s="668"/>
      <c r="T94" s="668"/>
      <c r="U94" s="669"/>
      <c r="V94" s="172"/>
      <c r="W94" s="159"/>
    </row>
    <row r="95" spans="5:27" ht="54.75" hidden="1" customHeight="1" x14ac:dyDescent="0.25">
      <c r="E95" s="157"/>
      <c r="F95" s="265" t="s">
        <v>70</v>
      </c>
      <c r="G95" s="266" t="s">
        <v>71</v>
      </c>
      <c r="H95" s="266" t="s">
        <v>72</v>
      </c>
      <c r="I95" s="267" t="s">
        <v>73</v>
      </c>
      <c r="J95" s="268" t="s">
        <v>74</v>
      </c>
      <c r="K95" s="267" t="s">
        <v>75</v>
      </c>
      <c r="L95" s="269" t="s">
        <v>76</v>
      </c>
      <c r="M95" s="270" t="s">
        <v>77</v>
      </c>
      <c r="N95" s="268" t="s">
        <v>74</v>
      </c>
      <c r="O95" s="271" t="s">
        <v>76</v>
      </c>
      <c r="P95" s="269" t="s">
        <v>78</v>
      </c>
      <c r="Q95" s="272" t="s">
        <v>77</v>
      </c>
      <c r="R95" s="670" t="s">
        <v>114</v>
      </c>
      <c r="S95" s="671"/>
      <c r="T95" s="672" t="s">
        <v>115</v>
      </c>
      <c r="U95" s="673"/>
      <c r="V95" s="273" t="s">
        <v>81</v>
      </c>
      <c r="W95" s="159"/>
    </row>
    <row r="96" spans="5:27" ht="36.75" hidden="1" thickBot="1" x14ac:dyDescent="0.3">
      <c r="E96" s="157"/>
      <c r="F96" s="274" t="s">
        <v>82</v>
      </c>
      <c r="G96" s="275" t="s">
        <v>83</v>
      </c>
      <c r="H96" s="276" t="s">
        <v>84</v>
      </c>
      <c r="I96" s="277" t="s">
        <v>85</v>
      </c>
      <c r="J96" s="277" t="s">
        <v>86</v>
      </c>
      <c r="K96" s="277" t="s">
        <v>87</v>
      </c>
      <c r="L96" s="278" t="s">
        <v>88</v>
      </c>
      <c r="M96" s="279" t="s">
        <v>89</v>
      </c>
      <c r="N96" s="277" t="s">
        <v>90</v>
      </c>
      <c r="O96" s="280" t="s">
        <v>88</v>
      </c>
      <c r="P96" s="278" t="s">
        <v>91</v>
      </c>
      <c r="Q96" s="281" t="s">
        <v>89</v>
      </c>
      <c r="R96" s="282" t="s">
        <v>116</v>
      </c>
      <c r="S96" s="283" t="s">
        <v>117</v>
      </c>
      <c r="T96" s="282" t="s">
        <v>116</v>
      </c>
      <c r="U96" s="284" t="s">
        <v>118</v>
      </c>
      <c r="V96" s="285" t="s">
        <v>51</v>
      </c>
      <c r="W96" s="159"/>
    </row>
    <row r="97" spans="1:27" ht="31.5" customHeight="1" thickTop="1" thickBot="1" x14ac:dyDescent="0.3">
      <c r="E97" s="157"/>
      <c r="F97" s="680" t="s">
        <v>148</v>
      </c>
      <c r="G97" s="191" t="s">
        <v>121</v>
      </c>
      <c r="H97" s="192"/>
      <c r="I97" s="683" t="s">
        <v>172</v>
      </c>
      <c r="J97" s="689" t="s">
        <v>173</v>
      </c>
      <c r="K97" s="686" t="s">
        <v>186</v>
      </c>
      <c r="L97" s="706" t="s">
        <v>171</v>
      </c>
      <c r="M97" s="695" t="s">
        <v>177</v>
      </c>
      <c r="N97" s="692" t="s">
        <v>169</v>
      </c>
      <c r="O97" s="692" t="s">
        <v>185</v>
      </c>
      <c r="P97" s="654" t="s">
        <v>168</v>
      </c>
      <c r="Q97" s="652" t="s">
        <v>97</v>
      </c>
      <c r="R97" s="653"/>
      <c r="S97" s="653"/>
      <c r="T97" s="653"/>
      <c r="U97" s="653"/>
      <c r="V97" s="193" t="s">
        <v>98</v>
      </c>
      <c r="W97" s="159"/>
      <c r="Z97" s="194" t="str">
        <f ca="1">IF(S97="","",(S97-TODAY()))</f>
        <v/>
      </c>
      <c r="AA97" s="195"/>
    </row>
    <row r="98" spans="1:27" ht="31.5" customHeight="1" thickTop="1" x14ac:dyDescent="0.25">
      <c r="A98" s="190" t="s">
        <v>95</v>
      </c>
      <c r="B98" s="139">
        <f>SUM(B99:B114,D99:D113)</f>
        <v>0</v>
      </c>
      <c r="C98" s="190"/>
      <c r="E98" s="157"/>
      <c r="F98" s="681"/>
      <c r="G98" s="198"/>
      <c r="H98" s="199"/>
      <c r="I98" s="684"/>
      <c r="J98" s="690"/>
      <c r="K98" s="687"/>
      <c r="L98" s="707"/>
      <c r="M98" s="696"/>
      <c r="N98" s="693"/>
      <c r="O98" s="693"/>
      <c r="P98" s="655"/>
      <c r="Q98" s="200" t="s">
        <v>126</v>
      </c>
      <c r="R98" s="201">
        <v>4449.3999999999996</v>
      </c>
      <c r="S98" s="202"/>
      <c r="T98" s="203">
        <f>R98-H112</f>
        <v>1.3999999999996362</v>
      </c>
      <c r="U98" s="233"/>
      <c r="V98" s="231" t="s">
        <v>99</v>
      </c>
      <c r="W98" s="159"/>
      <c r="Z98" s="194"/>
      <c r="AA98" s="195"/>
    </row>
    <row r="99" spans="1:27" ht="31.5" customHeight="1" x14ac:dyDescent="0.25">
      <c r="A99" s="138">
        <v>1</v>
      </c>
      <c r="B99" s="380"/>
      <c r="C99" s="138">
        <v>17</v>
      </c>
      <c r="D99" s="196"/>
      <c r="E99" s="157"/>
      <c r="F99" s="681"/>
      <c r="G99" s="198"/>
      <c r="H99" s="199"/>
      <c r="I99" s="684"/>
      <c r="J99" s="690"/>
      <c r="K99" s="687"/>
      <c r="L99" s="707"/>
      <c r="M99" s="696"/>
      <c r="N99" s="693"/>
      <c r="O99" s="693"/>
      <c r="P99" s="655"/>
      <c r="Q99" s="205" t="s">
        <v>127</v>
      </c>
      <c r="R99" s="206">
        <v>4457.3999999999996</v>
      </c>
      <c r="S99" s="207"/>
      <c r="T99" s="208">
        <f>R99-H112</f>
        <v>9.3999999999996362</v>
      </c>
      <c r="U99" s="209"/>
      <c r="V99" s="210"/>
      <c r="W99" s="159"/>
      <c r="Z99" s="194"/>
      <c r="AA99" s="195"/>
    </row>
    <row r="100" spans="1:27" ht="31.5" customHeight="1" x14ac:dyDescent="0.25">
      <c r="A100" s="138">
        <v>2</v>
      </c>
      <c r="B100" s="196"/>
      <c r="C100" s="138">
        <v>18</v>
      </c>
      <c r="D100" s="380"/>
      <c r="E100" s="157"/>
      <c r="F100" s="681"/>
      <c r="G100" s="198"/>
      <c r="H100" s="199"/>
      <c r="I100" s="684"/>
      <c r="J100" s="690"/>
      <c r="K100" s="687"/>
      <c r="L100" s="707"/>
      <c r="M100" s="696"/>
      <c r="N100" s="693"/>
      <c r="O100" s="693"/>
      <c r="P100" s="655"/>
      <c r="Q100" s="205" t="s">
        <v>128</v>
      </c>
      <c r="R100" s="206">
        <v>4482.3999999999996</v>
      </c>
      <c r="S100" s="207"/>
      <c r="T100" s="211">
        <f>R100-H112</f>
        <v>34.399999999999636</v>
      </c>
      <c r="U100" s="209"/>
      <c r="V100" s="210"/>
      <c r="W100" s="159"/>
      <c r="Z100" s="194"/>
      <c r="AA100" s="195"/>
    </row>
    <row r="101" spans="1:27" ht="31.5" customHeight="1" x14ac:dyDescent="0.25">
      <c r="A101" s="138">
        <v>3</v>
      </c>
      <c r="B101" s="196"/>
      <c r="C101" s="138">
        <v>19</v>
      </c>
      <c r="D101" s="196"/>
      <c r="E101" s="157"/>
      <c r="F101" s="681"/>
      <c r="G101" s="198"/>
      <c r="H101" s="199"/>
      <c r="I101" s="684"/>
      <c r="J101" s="690"/>
      <c r="K101" s="687"/>
      <c r="L101" s="707"/>
      <c r="M101" s="696"/>
      <c r="N101" s="693"/>
      <c r="O101" s="693"/>
      <c r="P101" s="655"/>
      <c r="Q101" s="212" t="s">
        <v>129</v>
      </c>
      <c r="R101" s="213">
        <v>4494.3</v>
      </c>
      <c r="S101" s="214"/>
      <c r="T101" s="211">
        <f>R101-H112</f>
        <v>46.300000000000182</v>
      </c>
      <c r="U101" s="215"/>
      <c r="V101" s="210"/>
      <c r="W101" s="159"/>
      <c r="Z101" s="194"/>
      <c r="AA101" s="195"/>
    </row>
    <row r="102" spans="1:27" ht="31.5" customHeight="1" x14ac:dyDescent="0.25">
      <c r="A102" s="138">
        <v>4</v>
      </c>
      <c r="B102" s="196"/>
      <c r="C102" s="138">
        <v>20</v>
      </c>
      <c r="D102" s="380"/>
      <c r="E102" s="157"/>
      <c r="F102" s="681"/>
      <c r="G102" s="198"/>
      <c r="H102" s="199"/>
      <c r="I102" s="684"/>
      <c r="J102" s="690"/>
      <c r="K102" s="687"/>
      <c r="L102" s="707"/>
      <c r="M102" s="696"/>
      <c r="N102" s="693"/>
      <c r="O102" s="693"/>
      <c r="P102" s="655"/>
      <c r="Q102" s="212" t="s">
        <v>143</v>
      </c>
      <c r="R102" s="213">
        <v>4894.3</v>
      </c>
      <c r="S102" s="216"/>
      <c r="T102" s="330">
        <f>R102-H112</f>
        <v>446.30000000000018</v>
      </c>
      <c r="U102" s="217"/>
      <c r="V102" s="218"/>
      <c r="W102" s="159"/>
      <c r="Z102" s="194"/>
      <c r="AA102" s="195"/>
    </row>
    <row r="103" spans="1:27" ht="31.5" customHeight="1" thickBot="1" x14ac:dyDescent="0.3">
      <c r="A103" s="138">
        <v>5</v>
      </c>
      <c r="B103" s="196"/>
      <c r="C103" s="138">
        <v>21</v>
      </c>
      <c r="D103" s="196"/>
      <c r="E103" s="157"/>
      <c r="F103" s="681"/>
      <c r="G103" s="198"/>
      <c r="H103" s="199"/>
      <c r="I103" s="684"/>
      <c r="J103" s="690"/>
      <c r="K103" s="687"/>
      <c r="L103" s="707"/>
      <c r="M103" s="696"/>
      <c r="N103" s="693"/>
      <c r="O103" s="693"/>
      <c r="P103" s="655"/>
      <c r="Q103" s="219"/>
      <c r="R103" s="296"/>
      <c r="S103" s="220"/>
      <c r="T103" s="296"/>
      <c r="U103" s="221"/>
      <c r="V103" s="222" t="s">
        <v>100</v>
      </c>
      <c r="W103" s="159"/>
      <c r="Z103" s="194"/>
      <c r="AA103" s="195"/>
    </row>
    <row r="104" spans="1:27" ht="31.5" customHeight="1" thickTop="1" x14ac:dyDescent="0.25">
      <c r="A104" s="138">
        <v>6</v>
      </c>
      <c r="B104" s="196"/>
      <c r="C104" s="138">
        <v>22</v>
      </c>
      <c r="D104" s="380"/>
      <c r="E104" s="157"/>
      <c r="F104" s="681"/>
      <c r="G104" s="198"/>
      <c r="H104" s="199"/>
      <c r="I104" s="684"/>
      <c r="J104" s="690"/>
      <c r="K104" s="687"/>
      <c r="L104" s="707"/>
      <c r="M104" s="696"/>
      <c r="N104" s="693"/>
      <c r="O104" s="693"/>
      <c r="P104" s="655"/>
      <c r="Q104" s="212" t="s">
        <v>144</v>
      </c>
      <c r="R104" s="223"/>
      <c r="S104" s="224">
        <v>45109</v>
      </c>
      <c r="T104" s="223"/>
      <c r="U104" s="225">
        <f>S104-I2</f>
        <v>-74</v>
      </c>
      <c r="V104" s="462" t="s">
        <v>99</v>
      </c>
      <c r="W104" s="159"/>
      <c r="Z104" s="194"/>
      <c r="AA104" s="195"/>
    </row>
    <row r="105" spans="1:27" ht="31.5" customHeight="1" x14ac:dyDescent="0.25">
      <c r="A105" s="138">
        <v>7</v>
      </c>
      <c r="B105" s="380"/>
      <c r="C105" s="138">
        <v>23</v>
      </c>
      <c r="D105" s="196"/>
      <c r="E105" s="157"/>
      <c r="F105" s="681"/>
      <c r="G105" s="198"/>
      <c r="H105" s="199"/>
      <c r="I105" s="684"/>
      <c r="J105" s="690"/>
      <c r="K105" s="687"/>
      <c r="L105" s="707"/>
      <c r="M105" s="696"/>
      <c r="N105" s="693"/>
      <c r="O105" s="693"/>
      <c r="P105" s="655"/>
      <c r="Q105" s="212"/>
      <c r="R105" s="223"/>
      <c r="S105" s="224"/>
      <c r="T105" s="223"/>
      <c r="U105" s="225"/>
      <c r="V105" s="226"/>
      <c r="W105" s="159"/>
      <c r="Z105" s="194"/>
      <c r="AA105" s="195"/>
    </row>
    <row r="106" spans="1:27" ht="31.5" customHeight="1" thickBot="1" x14ac:dyDescent="0.3">
      <c r="A106" s="138">
        <v>8</v>
      </c>
      <c r="B106" s="380"/>
      <c r="C106" s="138">
        <v>24</v>
      </c>
      <c r="D106" s="196"/>
      <c r="E106" s="157"/>
      <c r="F106" s="681"/>
      <c r="G106" s="198"/>
      <c r="H106" s="199"/>
      <c r="I106" s="684"/>
      <c r="J106" s="690"/>
      <c r="K106" s="687"/>
      <c r="L106" s="707"/>
      <c r="M106" s="696"/>
      <c r="N106" s="693"/>
      <c r="O106" s="693"/>
      <c r="P106" s="655"/>
      <c r="Q106" s="345" t="s">
        <v>152</v>
      </c>
      <c r="R106" s="361"/>
      <c r="S106" s="346">
        <v>45124</v>
      </c>
      <c r="T106" s="361"/>
      <c r="U106" s="362">
        <f>S106-I2</f>
        <v>-59</v>
      </c>
      <c r="V106" s="222"/>
      <c r="W106" s="159"/>
      <c r="Z106" s="194"/>
      <c r="AA106" s="195"/>
    </row>
    <row r="107" spans="1:27" ht="31.5" customHeight="1" thickTop="1" x14ac:dyDescent="0.25">
      <c r="A107" s="138">
        <v>9</v>
      </c>
      <c r="B107" s="196"/>
      <c r="C107" s="138">
        <v>25</v>
      </c>
      <c r="D107" s="196"/>
      <c r="E107" s="157"/>
      <c r="F107" s="681"/>
      <c r="G107" s="198"/>
      <c r="H107" s="199"/>
      <c r="I107" s="684"/>
      <c r="J107" s="690"/>
      <c r="K107" s="687"/>
      <c r="L107" s="707"/>
      <c r="M107" s="696"/>
      <c r="N107" s="693"/>
      <c r="O107" s="693"/>
      <c r="P107" s="655"/>
      <c r="Q107" s="363" t="s">
        <v>140</v>
      </c>
      <c r="R107" s="347">
        <v>4452.5</v>
      </c>
      <c r="S107" s="348">
        <v>45093</v>
      </c>
      <c r="T107" s="349">
        <f>R107-H112</f>
        <v>4.5</v>
      </c>
      <c r="U107" s="350">
        <f>S107-I2</f>
        <v>-90</v>
      </c>
      <c r="V107" s="222"/>
      <c r="W107" s="159"/>
      <c r="Z107" s="194"/>
      <c r="AA107" s="195"/>
    </row>
    <row r="108" spans="1:27" ht="31.5" customHeight="1" x14ac:dyDescent="0.25">
      <c r="A108" s="138">
        <v>10</v>
      </c>
      <c r="B108" s="196"/>
      <c r="C108" s="138">
        <v>26</v>
      </c>
      <c r="D108" s="196"/>
      <c r="E108" s="157"/>
      <c r="F108" s="681"/>
      <c r="G108" s="198"/>
      <c r="H108" s="199"/>
      <c r="I108" s="684"/>
      <c r="J108" s="690"/>
      <c r="K108" s="687"/>
      <c r="L108" s="707"/>
      <c r="M108" s="696"/>
      <c r="N108" s="693"/>
      <c r="O108" s="693"/>
      <c r="P108" s="655"/>
      <c r="Q108" s="363" t="s">
        <v>130</v>
      </c>
      <c r="R108" s="347">
        <v>4494.3</v>
      </c>
      <c r="S108" s="348">
        <v>45184</v>
      </c>
      <c r="T108" s="349">
        <f>R108-H112</f>
        <v>46.300000000000182</v>
      </c>
      <c r="U108" s="333">
        <f>S108-I2</f>
        <v>1</v>
      </c>
      <c r="V108" s="229"/>
      <c r="W108" s="159"/>
      <c r="Z108" s="194"/>
      <c r="AA108" s="195"/>
    </row>
    <row r="109" spans="1:27" ht="31.5" customHeight="1" x14ac:dyDescent="0.25">
      <c r="A109" s="138">
        <v>11</v>
      </c>
      <c r="B109" s="196"/>
      <c r="C109" s="138">
        <v>27</v>
      </c>
      <c r="D109" s="196"/>
      <c r="E109" s="157"/>
      <c r="F109" s="681"/>
      <c r="G109" s="198"/>
      <c r="H109" s="199"/>
      <c r="I109" s="684"/>
      <c r="J109" s="690"/>
      <c r="K109" s="687"/>
      <c r="L109" s="707"/>
      <c r="M109" s="696"/>
      <c r="N109" s="693"/>
      <c r="O109" s="693"/>
      <c r="P109" s="655"/>
      <c r="Q109" s="331" t="s">
        <v>163</v>
      </c>
      <c r="R109" s="235">
        <v>4646.7</v>
      </c>
      <c r="S109" s="332">
        <v>45111</v>
      </c>
      <c r="T109" s="235">
        <f>R109-H112</f>
        <v>198.69999999999982</v>
      </c>
      <c r="U109" s="333">
        <f>S109-I2</f>
        <v>-72</v>
      </c>
      <c r="V109" s="230" t="s">
        <v>120</v>
      </c>
      <c r="W109" s="159"/>
      <c r="Z109" s="194" t="str">
        <f ca="1">IF(S100="","",(S100-TODAY()))</f>
        <v/>
      </c>
      <c r="AA109" s="195"/>
    </row>
    <row r="110" spans="1:27" ht="31.5" customHeight="1" x14ac:dyDescent="0.25">
      <c r="A110" s="138">
        <v>12</v>
      </c>
      <c r="B110" s="196"/>
      <c r="C110" s="138">
        <v>28</v>
      </c>
      <c r="D110" s="196"/>
      <c r="E110" s="157"/>
      <c r="F110" s="681"/>
      <c r="G110" s="197" t="s">
        <v>103</v>
      </c>
      <c r="H110" s="199"/>
      <c r="I110" s="684"/>
      <c r="J110" s="690"/>
      <c r="K110" s="687"/>
      <c r="L110" s="707"/>
      <c r="M110" s="696"/>
      <c r="N110" s="693"/>
      <c r="O110" s="693"/>
      <c r="P110" s="655"/>
      <c r="Q110" s="363" t="s">
        <v>138</v>
      </c>
      <c r="R110" s="347">
        <v>4604.8</v>
      </c>
      <c r="S110" s="348">
        <v>45411</v>
      </c>
      <c r="T110" s="349">
        <f>R110-H112</f>
        <v>156.80000000000018</v>
      </c>
      <c r="U110" s="333">
        <f>S110-I2</f>
        <v>228</v>
      </c>
      <c r="V110" s="231" t="s">
        <v>99</v>
      </c>
      <c r="W110" s="159"/>
      <c r="Z110" s="194"/>
      <c r="AA110" s="195"/>
    </row>
    <row r="111" spans="1:27" ht="31.5" customHeight="1" x14ac:dyDescent="0.25">
      <c r="A111" s="138">
        <v>13</v>
      </c>
      <c r="B111" s="196"/>
      <c r="C111" s="138">
        <v>29</v>
      </c>
      <c r="D111" s="196"/>
      <c r="E111" s="157"/>
      <c r="F111" s="681"/>
      <c r="G111" s="232">
        <f>1895.2+B98</f>
        <v>1895.2</v>
      </c>
      <c r="H111" s="199"/>
      <c r="I111" s="684"/>
      <c r="J111" s="690"/>
      <c r="K111" s="687"/>
      <c r="L111" s="707"/>
      <c r="M111" s="696"/>
      <c r="N111" s="693"/>
      <c r="O111" s="693"/>
      <c r="P111" s="655"/>
      <c r="Q111" s="368" t="s">
        <v>149</v>
      </c>
      <c r="R111" s="381">
        <v>4562.3</v>
      </c>
      <c r="S111" s="370">
        <v>45124</v>
      </c>
      <c r="T111" s="381">
        <f>R111-H112</f>
        <v>114.30000000000018</v>
      </c>
      <c r="U111" s="369">
        <f>S111-I2</f>
        <v>-59</v>
      </c>
      <c r="V111" s="230"/>
      <c r="W111" s="159"/>
      <c r="Z111" s="194"/>
      <c r="AA111" s="195"/>
    </row>
    <row r="112" spans="1:27" ht="31.5" customHeight="1" x14ac:dyDescent="0.25">
      <c r="A112" s="138">
        <v>14</v>
      </c>
      <c r="B112" s="196"/>
      <c r="C112" s="138">
        <v>30</v>
      </c>
      <c r="D112" s="196"/>
      <c r="E112" s="157"/>
      <c r="F112" s="681"/>
      <c r="G112" s="197"/>
      <c r="H112" s="232">
        <f>4448+B98</f>
        <v>4448</v>
      </c>
      <c r="I112" s="684"/>
      <c r="J112" s="690"/>
      <c r="K112" s="687"/>
      <c r="L112" s="707"/>
      <c r="M112" s="696"/>
      <c r="N112" s="693"/>
      <c r="O112" s="693"/>
      <c r="P112" s="655"/>
      <c r="Q112" s="371" t="s">
        <v>150</v>
      </c>
      <c r="R112" s="349">
        <v>5162.3</v>
      </c>
      <c r="S112" s="370">
        <v>45124</v>
      </c>
      <c r="T112" s="372">
        <f>R112-H112</f>
        <v>714.30000000000018</v>
      </c>
      <c r="U112" s="373">
        <f>S112-I2</f>
        <v>-59</v>
      </c>
      <c r="V112" s="231"/>
      <c r="W112" s="159"/>
      <c r="Z112" s="194"/>
      <c r="AA112" s="195"/>
    </row>
    <row r="113" spans="1:27" ht="31.5" customHeight="1" x14ac:dyDescent="0.25">
      <c r="A113" s="138">
        <v>15</v>
      </c>
      <c r="B113" s="196"/>
      <c r="C113" s="138">
        <v>31</v>
      </c>
      <c r="D113" s="196"/>
      <c r="E113" s="157"/>
      <c r="F113" s="681"/>
      <c r="G113" s="197" t="s">
        <v>105</v>
      </c>
      <c r="H113" s="199"/>
      <c r="I113" s="684"/>
      <c r="J113" s="690"/>
      <c r="K113" s="687"/>
      <c r="L113" s="707"/>
      <c r="M113" s="696"/>
      <c r="N113" s="693"/>
      <c r="O113" s="693"/>
      <c r="P113" s="655"/>
      <c r="Q113" s="331" t="s">
        <v>151</v>
      </c>
      <c r="R113" s="235">
        <v>5361.3</v>
      </c>
      <c r="S113" s="370">
        <v>45124</v>
      </c>
      <c r="T113" s="374">
        <f>R113-H112</f>
        <v>913.30000000000018</v>
      </c>
      <c r="U113" s="333">
        <f>S113-I2</f>
        <v>-59</v>
      </c>
      <c r="V113" s="236"/>
      <c r="W113" s="159"/>
      <c r="Z113" s="194"/>
      <c r="AA113" s="195"/>
    </row>
    <row r="114" spans="1:27" ht="31.5" customHeight="1" thickBot="1" x14ac:dyDescent="0.3">
      <c r="A114" s="138">
        <v>16</v>
      </c>
      <c r="B114" s="196"/>
      <c r="E114" s="157"/>
      <c r="F114" s="681"/>
      <c r="G114" s="232">
        <f>4721.2+B98</f>
        <v>4721.2</v>
      </c>
      <c r="H114" s="199"/>
      <c r="I114" s="684"/>
      <c r="J114" s="690"/>
      <c r="K114" s="687"/>
      <c r="L114" s="707"/>
      <c r="M114" s="696"/>
      <c r="N114" s="693"/>
      <c r="O114" s="693"/>
      <c r="P114" s="655"/>
      <c r="Q114" s="227"/>
      <c r="R114" s="223"/>
      <c r="S114" s="214"/>
      <c r="T114" s="223"/>
      <c r="U114" s="215"/>
      <c r="V114" s="236"/>
      <c r="W114" s="159"/>
      <c r="Z114" s="194"/>
      <c r="AA114" s="195"/>
    </row>
    <row r="115" spans="1:27" ht="31.5" customHeight="1" thickTop="1" thickBot="1" x14ac:dyDescent="0.3">
      <c r="E115" s="157"/>
      <c r="F115" s="681"/>
      <c r="G115" s="198"/>
      <c r="H115" s="199"/>
      <c r="I115" s="684"/>
      <c r="J115" s="690"/>
      <c r="K115" s="687"/>
      <c r="L115" s="707"/>
      <c r="M115" s="696"/>
      <c r="N115" s="693"/>
      <c r="O115" s="693"/>
      <c r="P115" s="655"/>
      <c r="Q115" s="652" t="s">
        <v>104</v>
      </c>
      <c r="R115" s="653"/>
      <c r="S115" s="653"/>
      <c r="T115" s="653"/>
      <c r="U115" s="653"/>
      <c r="V115" s="237" t="s">
        <v>106</v>
      </c>
      <c r="W115" s="159"/>
      <c r="Z115" s="194"/>
      <c r="AA115" s="195"/>
    </row>
    <row r="116" spans="1:27" ht="31.5" customHeight="1" thickTop="1" x14ac:dyDescent="0.25">
      <c r="E116" s="157"/>
      <c r="F116" s="681"/>
      <c r="G116" s="198"/>
      <c r="H116" s="199"/>
      <c r="I116" s="684"/>
      <c r="J116" s="690"/>
      <c r="K116" s="687"/>
      <c r="L116" s="707"/>
      <c r="M116" s="696"/>
      <c r="N116" s="693"/>
      <c r="O116" s="693"/>
      <c r="P116" s="655"/>
      <c r="Q116" s="212"/>
      <c r="R116" s="234"/>
      <c r="S116" s="214"/>
      <c r="T116" s="297"/>
      <c r="U116" s="307"/>
      <c r="V116" s="231" t="s">
        <v>99</v>
      </c>
      <c r="W116" s="159"/>
      <c r="Z116" s="194"/>
      <c r="AA116" s="195"/>
    </row>
    <row r="117" spans="1:27" ht="31.5" customHeight="1" x14ac:dyDescent="0.25">
      <c r="E117" s="157"/>
      <c r="F117" s="681"/>
      <c r="G117" s="198"/>
      <c r="H117" s="199"/>
      <c r="I117" s="684"/>
      <c r="J117" s="690"/>
      <c r="K117" s="687"/>
      <c r="L117" s="707"/>
      <c r="M117" s="696"/>
      <c r="N117" s="693"/>
      <c r="O117" s="693"/>
      <c r="P117" s="655"/>
      <c r="Q117" s="331" t="s">
        <v>153</v>
      </c>
      <c r="R117" s="235">
        <v>4461.3999999999996</v>
      </c>
      <c r="S117" s="291"/>
      <c r="T117" s="374">
        <f>R117-H112</f>
        <v>13.399999999999636</v>
      </c>
      <c r="U117" s="215"/>
      <c r="V117" s="210"/>
      <c r="W117" s="159"/>
      <c r="Z117" s="194"/>
      <c r="AA117" s="195"/>
    </row>
    <row r="118" spans="1:27" ht="31.5" customHeight="1" x14ac:dyDescent="0.25">
      <c r="E118" s="157"/>
      <c r="F118" s="681"/>
      <c r="G118" s="198"/>
      <c r="H118" s="199"/>
      <c r="I118" s="684"/>
      <c r="J118" s="690"/>
      <c r="K118" s="687"/>
      <c r="L118" s="707"/>
      <c r="M118" s="696"/>
      <c r="N118" s="693"/>
      <c r="O118" s="693"/>
      <c r="P118" s="655"/>
      <c r="Q118" s="331" t="s">
        <v>154</v>
      </c>
      <c r="R118" s="206">
        <v>4462.3</v>
      </c>
      <c r="S118" s="402"/>
      <c r="T118" s="206">
        <f>R118-H112</f>
        <v>14.300000000000182</v>
      </c>
      <c r="U118" s="403"/>
      <c r="V118" s="210"/>
      <c r="W118" s="159"/>
      <c r="Z118" s="194"/>
      <c r="AA118" s="195"/>
    </row>
    <row r="119" spans="1:27" ht="31.5" customHeight="1" x14ac:dyDescent="0.25">
      <c r="E119" s="157"/>
      <c r="F119" s="681"/>
      <c r="G119" s="198"/>
      <c r="H119" s="199"/>
      <c r="I119" s="684"/>
      <c r="J119" s="690"/>
      <c r="K119" s="687"/>
      <c r="L119" s="707"/>
      <c r="M119" s="696"/>
      <c r="N119" s="693"/>
      <c r="O119" s="693"/>
      <c r="P119" s="655"/>
      <c r="Q119" s="356" t="s">
        <v>155</v>
      </c>
      <c r="R119" s="206">
        <v>4887.8999999999996</v>
      </c>
      <c r="S119" s="401">
        <v>45590</v>
      </c>
      <c r="T119" s="206">
        <f>R119-H112</f>
        <v>439.89999999999964</v>
      </c>
      <c r="U119" s="400">
        <f>S119-I2</f>
        <v>407</v>
      </c>
      <c r="V119" s="238"/>
      <c r="W119" s="159"/>
      <c r="Z119" s="194"/>
      <c r="AA119" s="195"/>
    </row>
    <row r="120" spans="1:27" ht="31.5" customHeight="1" thickBot="1" x14ac:dyDescent="0.3">
      <c r="E120" s="157"/>
      <c r="F120" s="681"/>
      <c r="G120" s="198"/>
      <c r="H120" s="199"/>
      <c r="I120" s="684"/>
      <c r="J120" s="690"/>
      <c r="K120" s="687"/>
      <c r="L120" s="707"/>
      <c r="M120" s="696"/>
      <c r="N120" s="693"/>
      <c r="O120" s="693"/>
      <c r="P120" s="655"/>
      <c r="Q120" s="661" t="s">
        <v>107</v>
      </c>
      <c r="R120" s="662"/>
      <c r="S120" s="662"/>
      <c r="T120" s="662"/>
      <c r="U120" s="662"/>
      <c r="V120" s="239" t="s">
        <v>108</v>
      </c>
      <c r="W120" s="159"/>
      <c r="Z120" s="194"/>
      <c r="AA120" s="195"/>
    </row>
    <row r="121" spans="1:27" ht="31.5" customHeight="1" thickTop="1" x14ac:dyDescent="0.25">
      <c r="E121" s="157"/>
      <c r="F121" s="681"/>
      <c r="G121" s="198"/>
      <c r="H121" s="199"/>
      <c r="I121" s="684"/>
      <c r="J121" s="690"/>
      <c r="K121" s="687"/>
      <c r="L121" s="707"/>
      <c r="M121" s="696"/>
      <c r="N121" s="693"/>
      <c r="O121" s="693"/>
      <c r="P121" s="655"/>
      <c r="Q121" s="331" t="s">
        <v>162</v>
      </c>
      <c r="R121" s="235">
        <v>4604.1000000000004</v>
      </c>
      <c r="S121" s="409"/>
      <c r="T121" s="235">
        <f>R121-H112</f>
        <v>156.10000000000036</v>
      </c>
      <c r="U121" s="410"/>
      <c r="V121" s="243" t="s">
        <v>99</v>
      </c>
      <c r="W121" s="159"/>
      <c r="Z121" s="194"/>
      <c r="AA121" s="195"/>
    </row>
    <row r="122" spans="1:27" ht="31.5" customHeight="1" x14ac:dyDescent="0.25">
      <c r="E122" s="157"/>
      <c r="F122" s="681"/>
      <c r="G122" s="198"/>
      <c r="H122" s="199"/>
      <c r="I122" s="684"/>
      <c r="J122" s="690"/>
      <c r="K122" s="687"/>
      <c r="L122" s="707"/>
      <c r="M122" s="696"/>
      <c r="N122" s="693"/>
      <c r="O122" s="693"/>
      <c r="P122" s="655"/>
      <c r="Q122" s="359" t="s">
        <v>160</v>
      </c>
      <c r="R122" s="235">
        <v>4878.1000000000004</v>
      </c>
      <c r="S122" s="241"/>
      <c r="T122" s="235">
        <f>R122-H112</f>
        <v>430.10000000000036</v>
      </c>
      <c r="U122" s="375"/>
      <c r="V122" s="243"/>
      <c r="W122" s="159"/>
      <c r="Z122" s="194"/>
      <c r="AA122" s="195"/>
    </row>
    <row r="123" spans="1:27" ht="31.5" customHeight="1" x14ac:dyDescent="0.25">
      <c r="E123" s="157"/>
      <c r="F123" s="681"/>
      <c r="G123" s="198"/>
      <c r="H123" s="199"/>
      <c r="I123" s="684"/>
      <c r="J123" s="690"/>
      <c r="K123" s="687"/>
      <c r="L123" s="707"/>
      <c r="M123" s="696"/>
      <c r="N123" s="693"/>
      <c r="O123" s="693"/>
      <c r="P123" s="655"/>
      <c r="Q123" s="359" t="s">
        <v>161</v>
      </c>
      <c r="R123" s="407">
        <v>4943.8999999999996</v>
      </c>
      <c r="S123" s="245"/>
      <c r="T123" s="407">
        <f>R123-H112</f>
        <v>495.89999999999964</v>
      </c>
      <c r="U123" s="247"/>
      <c r="V123" s="248"/>
      <c r="W123" s="159"/>
      <c r="Z123" s="194"/>
      <c r="AA123" s="195"/>
    </row>
    <row r="124" spans="1:27" ht="31.5" customHeight="1" x14ac:dyDescent="0.25">
      <c r="E124" s="157"/>
      <c r="F124" s="681"/>
      <c r="G124" s="198"/>
      <c r="H124" s="199"/>
      <c r="I124" s="684"/>
      <c r="J124" s="690"/>
      <c r="K124" s="687"/>
      <c r="L124" s="707"/>
      <c r="M124" s="696"/>
      <c r="N124" s="693"/>
      <c r="O124" s="693"/>
      <c r="P124" s="655"/>
      <c r="Q124" s="331" t="s">
        <v>159</v>
      </c>
      <c r="R124" s="235">
        <v>4952.5</v>
      </c>
      <c r="S124" s="241"/>
      <c r="T124" s="406">
        <f>R124-H112</f>
        <v>504.5</v>
      </c>
      <c r="U124" s="242"/>
      <c r="V124" s="249" t="s">
        <v>109</v>
      </c>
      <c r="W124" s="159"/>
      <c r="Z124" s="194"/>
      <c r="AA124" s="195"/>
    </row>
    <row r="125" spans="1:27" ht="31.5" customHeight="1" x14ac:dyDescent="0.25">
      <c r="E125" s="157"/>
      <c r="F125" s="682"/>
      <c r="G125" s="250"/>
      <c r="H125" s="251"/>
      <c r="I125" s="685"/>
      <c r="J125" s="691"/>
      <c r="K125" s="688"/>
      <c r="L125" s="708"/>
      <c r="M125" s="697"/>
      <c r="N125" s="694"/>
      <c r="O125" s="694"/>
      <c r="P125" s="656"/>
      <c r="Q125" s="331"/>
      <c r="R125" s="240"/>
      <c r="S125" s="332"/>
      <c r="T125" s="240"/>
      <c r="U125" s="408"/>
      <c r="V125" s="253">
        <v>600</v>
      </c>
      <c r="W125" s="159"/>
      <c r="Z125" s="194"/>
      <c r="AA125" s="195"/>
    </row>
    <row r="126" spans="1:27" ht="9.9499999999999993" customHeight="1" x14ac:dyDescent="0.25">
      <c r="E126" s="157"/>
      <c r="F126" s="158"/>
      <c r="G126" s="158"/>
      <c r="H126" s="254"/>
      <c r="I126" s="255"/>
      <c r="J126" s="255"/>
      <c r="K126" s="257"/>
      <c r="L126" s="256"/>
      <c r="M126" s="258"/>
      <c r="N126" s="259"/>
      <c r="O126" s="259"/>
      <c r="P126" s="259"/>
      <c r="Q126" s="260"/>
      <c r="R126" s="261"/>
      <c r="S126" s="262"/>
      <c r="T126" s="261"/>
      <c r="U126" s="263"/>
      <c r="V126" s="264"/>
      <c r="W126" s="159"/>
    </row>
    <row r="127" spans="1:27" ht="18" customHeight="1" x14ac:dyDescent="0.25">
      <c r="J127" s="335"/>
    </row>
    <row r="130" spans="13:16" ht="18" customHeight="1" x14ac:dyDescent="0.25">
      <c r="M130" s="301"/>
      <c r="N130" s="302"/>
    </row>
    <row r="133" spans="13:16" ht="18" customHeight="1" x14ac:dyDescent="0.25">
      <c r="P133" s="154">
        <v>2</v>
      </c>
    </row>
    <row r="1158" spans="22:22" ht="18" customHeight="1" x14ac:dyDescent="0.25">
      <c r="V1158" s="154" t="s">
        <v>122</v>
      </c>
    </row>
    <row r="1168" spans="22:22" ht="18" customHeight="1" x14ac:dyDescent="0.25">
      <c r="V1168" s="154">
        <v>30</v>
      </c>
    </row>
  </sheetData>
  <protectedRanges>
    <protectedRange sqref="V22:V23 V59:V61 K107 V73:V74 V100 V85 V15 V120 V12 V53 V41 V97 K109:K110 V35 V103:V105 V56 V79 V107:V108 V126 V29:V30 V114:V115 K63 K68:K69 V67 V63:V64 K65:K66 V25 V18:V20" name="remarks_1_1"/>
    <protectedRange sqref="I2 I43 I87" name="date_1_1"/>
    <protectedRange sqref="S58 U14 Q26:S26 Q33:S33 S16:S18 Q12:S15 U55 U17:U18 Q58 U58 Q30:T30 R75:R76 Q77:S77 S101:S103 M114:P125 U99 Q112:R112 S114 Q103 U102:U103 M109:P111 J53 J56:J63 S23:S24 Q23:Q24 S27:S29 Q53:S53 R54:S57 Q54:Q56 H53:I84 S64:S66 Q66:Q67 S73 Q72:S72 Q69:Q70 Q74:S74 Q97:S100 S107:S108 Q115:S115 S110 Q17:Q18 R34:S35 Q37 S37 S116:S120 Q120:R120 R118:R119 Q119 S68:S71 Q78:R79 M69:O70 P68:P70 M65 N65:P66 P73:P84 M72:O74 M76:N82 O81:O82 M84:O84 O76:O79 H97:J125 I12:J40 L12:L40" name="ac01_1_6"/>
    <protectedRange sqref="Q81:Q82 N97:P108 M97:M102 M104:M105 M107:M108 Q36 Q122:Q123 P67 M53:O60 M63:O64 P53:P64" name="ac3_1_1"/>
    <protectedRange sqref="J84 J82" name="ac01_1_4_1"/>
    <protectedRange sqref="K119 K100:K101 J68:J69 J74 J79:J81 K78 K56:K57 J83:K83 K124 J65:J66 J127" name="ac3_1_4_1"/>
    <protectedRange sqref="M112:P113 P71:P72 M71:O71" name="ac01_1_6_1"/>
    <protectedRange sqref="L100:L101" name="ac01_1_6_5"/>
    <protectedRange sqref="L97 L109:L110" name="ac01_1_3_1_2"/>
    <protectedRange sqref="L102:L107" name="ac3_1_3_1_2"/>
    <protectedRange sqref="L111:L114 L116:L125" name="ac3_1_4_1_2"/>
    <protectedRange sqref="K22 K24:K25" name="remarks_1_1_1"/>
    <protectedRange sqref="H12:H28 H30:H40 M29:N40 M24:N26 P29:P40 P24:P26" name="ac01_1_6_2"/>
    <protectedRange sqref="M12:N23 P12:P23" name="ac3_1_1_1"/>
    <protectedRange sqref="K39 K34 K15:K16" name="ac3_1_4_1_1"/>
    <protectedRange sqref="M27:N28 P27:P28" name="ac01_1_6_1_1"/>
    <protectedRange sqref="L56:L57" name="ac01_1_6_3"/>
    <protectedRange sqref="L53 L68:L69 L65:L66" name="ac01_1_3_1_1"/>
    <protectedRange sqref="L58:L63" name="ac3_1_3_1_1"/>
    <protectedRange sqref="L70:L73 L75:L84" name="ac3_1_4_1_3"/>
    <protectedRange sqref="O29:O40 O24:O26" name="ac01_1_6_2_1"/>
    <protectedRange sqref="O12:O23" name="ac3_1_1_1_1"/>
    <protectedRange sqref="O27:O28" name="ac01_1_6_1_1_1"/>
  </protectedRanges>
  <mergeCells count="60">
    <mergeCell ref="G87:G88"/>
    <mergeCell ref="I87:I88"/>
    <mergeCell ref="M53:M84"/>
    <mergeCell ref="N53:N84"/>
    <mergeCell ref="O53:O84"/>
    <mergeCell ref="I94:L94"/>
    <mergeCell ref="M94:P94"/>
    <mergeCell ref="R95:S95"/>
    <mergeCell ref="Q94:U94"/>
    <mergeCell ref="T95:U95"/>
    <mergeCell ref="F97:F125"/>
    <mergeCell ref="I97:I125"/>
    <mergeCell ref="K97:K125"/>
    <mergeCell ref="L97:L125"/>
    <mergeCell ref="J97:J125"/>
    <mergeCell ref="Q97:U97"/>
    <mergeCell ref="M97:M125"/>
    <mergeCell ref="N97:N125"/>
    <mergeCell ref="O97:O125"/>
    <mergeCell ref="P97:P125"/>
    <mergeCell ref="Q115:U115"/>
    <mergeCell ref="Q120:U120"/>
    <mergeCell ref="F53:F84"/>
    <mergeCell ref="I53:I84"/>
    <mergeCell ref="J53:J83"/>
    <mergeCell ref="K53:K84"/>
    <mergeCell ref="L53:L84"/>
    <mergeCell ref="Q9:U9"/>
    <mergeCell ref="R10:S10"/>
    <mergeCell ref="T10:U10"/>
    <mergeCell ref="M9:P9"/>
    <mergeCell ref="F12:F40"/>
    <mergeCell ref="I12:I40"/>
    <mergeCell ref="K12:K40"/>
    <mergeCell ref="L12:L40"/>
    <mergeCell ref="N12:N40"/>
    <mergeCell ref="M12:M40"/>
    <mergeCell ref="Q33:U33"/>
    <mergeCell ref="Q26:U26"/>
    <mergeCell ref="Q12:U12"/>
    <mergeCell ref="P12:P40"/>
    <mergeCell ref="O12:O40"/>
    <mergeCell ref="J12:J40"/>
    <mergeCell ref="G2:G3"/>
    <mergeCell ref="I2:I3"/>
    <mergeCell ref="F5:I5"/>
    <mergeCell ref="E6:I6"/>
    <mergeCell ref="I9:L9"/>
    <mergeCell ref="V60:V61"/>
    <mergeCell ref="Q53:U53"/>
    <mergeCell ref="P53:P84"/>
    <mergeCell ref="G43:G44"/>
    <mergeCell ref="I43:I44"/>
    <mergeCell ref="Q77:U77"/>
    <mergeCell ref="Q72:U72"/>
    <mergeCell ref="I50:L50"/>
    <mergeCell ref="M50:P50"/>
    <mergeCell ref="Q50:U50"/>
    <mergeCell ref="R51:S51"/>
    <mergeCell ref="T51:U51"/>
  </mergeCells>
  <phoneticPr fontId="64" type="noConversion"/>
  <conditionalFormatting sqref="I41 I85 I126:J126">
    <cfRule type="expression" dxfId="40" priority="91" stopIfTrue="1">
      <formula>I41="Maint."</formula>
    </cfRule>
    <cfRule type="expression" dxfId="39" priority="90" stopIfTrue="1">
      <formula>I41="Serviceable"</formula>
    </cfRule>
  </conditionalFormatting>
  <conditionalFormatting sqref="R112">
    <cfRule type="cellIs" dxfId="38" priority="66" stopIfTrue="1" operator="between">
      <formula>#REF!</formula>
      <formula>#REF!</formula>
    </cfRule>
    <cfRule type="cellIs" dxfId="37" priority="68" stopIfTrue="1" operator="lessThan">
      <formula>0</formula>
    </cfRule>
    <cfRule type="cellIs" dxfId="36" priority="67" stopIfTrue="1" operator="between">
      <formula>#REF!</formula>
      <formula>0</formula>
    </cfRule>
  </conditionalFormatting>
  <conditionalFormatting sqref="T13:T16 T23:T24 T54:T58 T64:T69 T98:T102 T108:T113">
    <cfRule type="cellIs" dxfId="35" priority="84" stopIfTrue="1" operator="lessThan">
      <formula>10</formula>
    </cfRule>
  </conditionalFormatting>
  <conditionalFormatting sqref="T13:T16 U19:U20 T23:U24 T54:T58 U59:U63 T64:U69 T98:T102 U104 U106 T108 T109:U109 T110 T111:U113">
    <cfRule type="cellIs" dxfId="34" priority="25" stopIfTrue="1" operator="lessThanOrEqual">
      <formula>15</formula>
    </cfRule>
  </conditionalFormatting>
  <conditionalFormatting sqref="T14">
    <cfRule type="cellIs" dxfId="33" priority="93" operator="lessThan">
      <formula>0</formula>
    </cfRule>
    <cfRule type="cellIs" dxfId="32" priority="92" operator="lessThanOrEqual">
      <formula>10</formula>
    </cfRule>
  </conditionalFormatting>
  <conditionalFormatting sqref="T14:T15">
    <cfRule type="cellIs" dxfId="31" priority="97" operator="lessThanOrEqual">
      <formula>15</formula>
    </cfRule>
    <cfRule type="cellIs" dxfId="30" priority="98" operator="lessThan">
      <formula>0</formula>
    </cfRule>
  </conditionalFormatting>
  <conditionalFormatting sqref="T22">
    <cfRule type="cellIs" dxfId="29" priority="20" stopIfTrue="1" operator="lessThanOrEqual">
      <formula>5</formula>
    </cfRule>
  </conditionalFormatting>
  <conditionalFormatting sqref="T54:T58 T98:T102 T108:T113 T64:T69 T13:T16 T23:T24">
    <cfRule type="cellIs" dxfId="28" priority="83" stopIfTrue="1" operator="lessThan">
      <formula>0</formula>
    </cfRule>
  </conditionalFormatting>
  <conditionalFormatting sqref="T55:T56">
    <cfRule type="cellIs" dxfId="27" priority="76" operator="lessThanOrEqual">
      <formula>10</formula>
    </cfRule>
    <cfRule type="cellIs" dxfId="26" priority="77" operator="lessThan">
      <formula>0</formula>
    </cfRule>
  </conditionalFormatting>
  <conditionalFormatting sqref="T55:T57">
    <cfRule type="cellIs" dxfId="25" priority="78" operator="lessThanOrEqual">
      <formula>15</formula>
    </cfRule>
    <cfRule type="cellIs" dxfId="24" priority="79" operator="lessThan">
      <formula>0</formula>
    </cfRule>
  </conditionalFormatting>
  <conditionalFormatting sqref="T55:T58">
    <cfRule type="cellIs" dxfId="23" priority="71" operator="lessThan">
      <formula>20</formula>
    </cfRule>
  </conditionalFormatting>
  <conditionalFormatting sqref="T64:T69">
    <cfRule type="cellIs" dxfId="22" priority="36" operator="lessThan">
      <formula>20</formula>
    </cfRule>
  </conditionalFormatting>
  <conditionalFormatting sqref="T74:T76">
    <cfRule type="cellIs" dxfId="21" priority="1" operator="lessThan">
      <formula>5</formula>
    </cfRule>
  </conditionalFormatting>
  <conditionalFormatting sqref="T98">
    <cfRule type="cellIs" dxfId="20" priority="59" operator="lessThan">
      <formula>10</formula>
    </cfRule>
    <cfRule type="cellIs" dxfId="19" priority="58" operator="lessThan">
      <formula>0</formula>
    </cfRule>
  </conditionalFormatting>
  <conditionalFormatting sqref="T98:T101">
    <cfRule type="cellIs" dxfId="18" priority="55" operator="lessThan">
      <formula>20</formula>
    </cfRule>
  </conditionalFormatting>
  <conditionalFormatting sqref="T99">
    <cfRule type="cellIs" dxfId="17" priority="63" operator="lessThanOrEqual">
      <formula>10</formula>
    </cfRule>
    <cfRule type="cellIs" dxfId="16" priority="64" operator="lessThan">
      <formula>0</formula>
    </cfRule>
  </conditionalFormatting>
  <conditionalFormatting sqref="T99:T100">
    <cfRule type="cellIs" dxfId="15" priority="69" operator="lessThanOrEqual">
      <formula>15</formula>
    </cfRule>
    <cfRule type="cellIs" dxfId="14" priority="70" operator="lessThan">
      <formula>0</formula>
    </cfRule>
  </conditionalFormatting>
  <conditionalFormatting sqref="T107">
    <cfRule type="cellIs" dxfId="13" priority="16" stopIfTrue="1" operator="lessThanOrEqual">
      <formula>5</formula>
    </cfRule>
  </conditionalFormatting>
  <conditionalFormatting sqref="T113">
    <cfRule type="cellIs" dxfId="12" priority="52" operator="lessThan">
      <formula>15</formula>
    </cfRule>
    <cfRule type="cellIs" dxfId="11" priority="62" operator="lessThan">
      <formula>10</formula>
    </cfRule>
    <cfRule type="cellIs" dxfId="10" priority="54" operator="lessThan">
      <formula>0</formula>
    </cfRule>
  </conditionalFormatting>
  <conditionalFormatting sqref="T22:U22">
    <cfRule type="cellIs" dxfId="9" priority="17" stopIfTrue="1" operator="lessThanOrEqual">
      <formula>0</formula>
    </cfRule>
  </conditionalFormatting>
  <conditionalFormatting sqref="T107:U107">
    <cfRule type="cellIs" dxfId="8" priority="11" stopIfTrue="1" operator="lessThanOrEqual">
      <formula>0</formula>
    </cfRule>
  </conditionalFormatting>
  <conditionalFormatting sqref="T107:U113 T22:U24 T13:T16 U19:U20 T54:T58 U59:U63 T64:U69 T98:T102 U104 U106">
    <cfRule type="cellIs" dxfId="7" priority="24" stopIfTrue="1" operator="lessThanOrEqual">
      <formula>0</formula>
    </cfRule>
  </conditionalFormatting>
  <conditionalFormatting sqref="U22">
    <cfRule type="cellIs" dxfId="6" priority="18" stopIfTrue="1" operator="lessThanOrEqual">
      <formula>3</formula>
    </cfRule>
  </conditionalFormatting>
  <conditionalFormatting sqref="U107">
    <cfRule type="cellIs" dxfId="5" priority="12" stopIfTrue="1" operator="lessThanOrEqual">
      <formula>3</formula>
    </cfRule>
  </conditionalFormatting>
  <conditionalFormatting sqref="U108 U110">
    <cfRule type="cellIs" dxfId="4" priority="22" stopIfTrue="1" operator="lessThanOrEqual">
      <formula>0</formula>
    </cfRule>
    <cfRule type="cellIs" dxfId="3" priority="23" stopIfTrue="1" operator="lessThan">
      <formula>15</formula>
    </cfRule>
  </conditionalFormatting>
  <conditionalFormatting sqref="W41 W85 W126">
    <cfRule type="cellIs" dxfId="2" priority="87" stopIfTrue="1" operator="between">
      <formula>#REF!</formula>
      <formula>#REF!</formula>
    </cfRule>
    <cfRule type="cellIs" dxfId="1" priority="88" stopIfTrue="1" operator="between">
      <formula>#REF!</formula>
      <formula>0</formula>
    </cfRule>
    <cfRule type="cellIs" dxfId="0" priority="89" stopIfTrue="1" operator="lessThan">
      <formula>0</formula>
    </cfRule>
  </conditionalFormatting>
  <dataValidations count="1">
    <dataValidation type="list" allowBlank="1" showInputMessage="1" showErrorMessage="1" sqref="JB65539 JB12:JB16 IN53:IN57 IN85 JB97:JB101 JB85 IN97:IN101 IN126 JB41 JB126 I85 IN12:IN16 I41 JB53:JB57 IN41 I126:J126 IN65539 I65539" xr:uid="{E3B82C4F-EE38-495B-A287-6012C45C3301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1" min="5" max="21" man="1"/>
    <brk id="85" min="5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2023-09-12T06:42:22Z</cp:lastPrinted>
  <dcterms:created xsi:type="dcterms:W3CDTF">2022-10-07T06:47:45Z</dcterms:created>
  <dcterms:modified xsi:type="dcterms:W3CDTF">2023-09-13T06:26:52Z</dcterms:modified>
</cp:coreProperties>
</file>